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801 (13-06-2025)\RESPUESTAS\RESPT. S.D. HACIENDA\"/>
    </mc:Choice>
  </mc:AlternateContent>
  <bookViews>
    <workbookView xWindow="0" yWindow="0" windowWidth="28800" windowHeight="12180"/>
  </bookViews>
  <sheets>
    <sheet name="Mayo 2025" sheetId="1" r:id="rId1"/>
    <sheet name="Febrero (2)" sheetId="2" state="hidden" r:id="rId2"/>
  </sheets>
  <definedNames>
    <definedName name="_xlnm.Print_Area" localSheetId="1">'Febrero (2)'!$A$1:$Q$76</definedName>
    <definedName name="_xlnm.Print_Area" localSheetId="0">'Mayo 2025'!$A$1:$Q$84</definedName>
    <definedName name="_xlnm.Print_Titles" localSheetId="1">'Febrero (2)'!$2:$9</definedName>
    <definedName name="_xlnm.Print_Titles" localSheetId="0">'Mayo 2025'!$2:$10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8" i="1" l="1"/>
  <c r="R60" i="1"/>
  <c r="R58" i="1"/>
  <c r="R52" i="1"/>
  <c r="R50" i="1"/>
  <c r="R38" i="1"/>
  <c r="R30" i="1"/>
  <c r="R5" i="1"/>
  <c r="N68" i="1" l="1"/>
  <c r="N66" i="1"/>
  <c r="N64" i="1"/>
  <c r="M63" i="1"/>
  <c r="M62" i="1"/>
</calcChain>
</file>

<file path=xl/sharedStrings.xml><?xml version="1.0" encoding="utf-8"?>
<sst xmlns="http://schemas.openxmlformats.org/spreadsheetml/2006/main" count="661" uniqueCount="241">
  <si>
    <t xml:space="preserve">Condiciones Financieras de Créditos Vigentes </t>
  </si>
  <si>
    <t>SECRETARÍA DISTRITAL DE HACIENDA</t>
  </si>
  <si>
    <t>DIRECCIÓN DISTRITAL DE CRÉDITO PÚBLICO</t>
  </si>
  <si>
    <t>SUBDIRECCIÓN DE BANCA MULTILATERAL Y OPERACIONES</t>
  </si>
  <si>
    <t>Entidad Acreedora o</t>
  </si>
  <si>
    <t>No. del</t>
  </si>
  <si>
    <t xml:space="preserve">Moneda </t>
  </si>
  <si>
    <t>Garantía</t>
  </si>
  <si>
    <t>Fecha .</t>
  </si>
  <si>
    <t>Fecha 1er.</t>
  </si>
  <si>
    <t xml:space="preserve">Fecha 1er. </t>
  </si>
  <si>
    <t>Fecha Venc.</t>
  </si>
  <si>
    <t>Vr. Crédito</t>
  </si>
  <si>
    <t>Valor Utilizado</t>
  </si>
  <si>
    <t>Tasa de referencia</t>
  </si>
  <si>
    <t>Spread %</t>
  </si>
  <si>
    <t xml:space="preserve">Destinación </t>
  </si>
  <si>
    <t>Administradora</t>
  </si>
  <si>
    <t xml:space="preserve"> Cont.</t>
  </si>
  <si>
    <t>Origen</t>
  </si>
  <si>
    <t>Pignoración</t>
  </si>
  <si>
    <t>%</t>
  </si>
  <si>
    <t>Contrato</t>
  </si>
  <si>
    <t xml:space="preserve"> Desemb.</t>
  </si>
  <si>
    <t>pago cap.</t>
  </si>
  <si>
    <t xml:space="preserve"> Crédito</t>
  </si>
  <si>
    <t>Miles Moned. Orig.</t>
  </si>
  <si>
    <t>Mod.</t>
  </si>
  <si>
    <t>Crédito</t>
  </si>
  <si>
    <t>Deuda Interna</t>
  </si>
  <si>
    <t>COMERCIAL</t>
  </si>
  <si>
    <t>Itaú (antes Corpbanca-Helm Bank)</t>
  </si>
  <si>
    <t>140203-0-2014</t>
  </si>
  <si>
    <t>Pesos</t>
  </si>
  <si>
    <t>DTF T.A.</t>
  </si>
  <si>
    <t>T.V</t>
  </si>
  <si>
    <t>Proyectos de Infraestructura Educativa</t>
  </si>
  <si>
    <t>BBVA 2015</t>
  </si>
  <si>
    <t>150411-0-2015</t>
  </si>
  <si>
    <t>IBR M.V.</t>
  </si>
  <si>
    <t>Componente predial TransMiCable</t>
  </si>
  <si>
    <t>BBVA 2019</t>
  </si>
  <si>
    <t>190369-0-2019</t>
  </si>
  <si>
    <t>TransMicable</t>
  </si>
  <si>
    <t>BBVA 2020</t>
  </si>
  <si>
    <t>200041-0-2020</t>
  </si>
  <si>
    <t>Centros de felicidad</t>
  </si>
  <si>
    <t>Bancolombia 2016</t>
  </si>
  <si>
    <t>160302-0-2016</t>
  </si>
  <si>
    <t>Reorganización Red Hospitalaria</t>
  </si>
  <si>
    <t>180046-0-2018</t>
  </si>
  <si>
    <t>Construcción y equipos TransMiCable</t>
  </si>
  <si>
    <t>BONOS</t>
  </si>
  <si>
    <t>INT. PEC. 2003</t>
  </si>
  <si>
    <t>PEC 2019 - A 5</t>
  </si>
  <si>
    <t>5,94% E.A.</t>
  </si>
  <si>
    <t>Plan de Desarrollo</t>
  </si>
  <si>
    <t>PEC 2019 - D 10</t>
  </si>
  <si>
    <t>IPC</t>
  </si>
  <si>
    <t>2,79% EA</t>
  </si>
  <si>
    <t>PEC 2019 - O 20</t>
  </si>
  <si>
    <t>UVR</t>
  </si>
  <si>
    <t>UVR1.483.010</t>
  </si>
  <si>
    <t>UVR1,483,010</t>
  </si>
  <si>
    <t>A.V</t>
  </si>
  <si>
    <t>PEC 2019 - O 29</t>
  </si>
  <si>
    <t>PEC 2020 - D 10</t>
  </si>
  <si>
    <t>3,70% EA</t>
  </si>
  <si>
    <t>PEC 2020 - O 20</t>
  </si>
  <si>
    <t>UVR 1.402.880</t>
  </si>
  <si>
    <t>Deuda Externa</t>
  </si>
  <si>
    <t xml:space="preserve">  BONOS</t>
  </si>
  <si>
    <t xml:space="preserve">  Externos 2028</t>
  </si>
  <si>
    <t>BONOGLOBAL2028</t>
  </si>
  <si>
    <t xml:space="preserve">  FOMENTO</t>
  </si>
  <si>
    <t xml:space="preserve">  KFW 2007</t>
  </si>
  <si>
    <t>KFW - 2007</t>
  </si>
  <si>
    <t>Euros</t>
  </si>
  <si>
    <t>ICA</t>
  </si>
  <si>
    <t>S.V.</t>
  </si>
  <si>
    <t>Programa sur deConvivencia</t>
  </si>
  <si>
    <t xml:space="preserve">  GOBIERNO</t>
  </si>
  <si>
    <t xml:space="preserve">  ICO 774</t>
  </si>
  <si>
    <t>774 - I</t>
  </si>
  <si>
    <t>Dólares</t>
  </si>
  <si>
    <t>SGP *</t>
  </si>
  <si>
    <t>S.V</t>
  </si>
  <si>
    <t>Red Telemática Educativa</t>
  </si>
  <si>
    <t xml:space="preserve">  MULTILATERAL</t>
  </si>
  <si>
    <t xml:space="preserve">  BID 1385</t>
  </si>
  <si>
    <t>Cerveza</t>
  </si>
  <si>
    <t>BID</t>
  </si>
  <si>
    <t>MKO</t>
  </si>
  <si>
    <t>Fortalecimiento Institucional</t>
  </si>
  <si>
    <t xml:space="preserve">  BID 1812</t>
  </si>
  <si>
    <t>BID DÓLAR 
(Pactada inicialmente)</t>
  </si>
  <si>
    <t>Equidad en Educación</t>
  </si>
  <si>
    <t>BID 1812-Conversión Tasa 1 - Vigente</t>
  </si>
  <si>
    <t xml:space="preserve"> BID 1812-Conversión Tasa 2 - Vigente</t>
  </si>
  <si>
    <t>LIBOR_USD 3M</t>
  </si>
  <si>
    <t>MKO +1,05</t>
  </si>
  <si>
    <t xml:space="preserve">  BIRF 7365</t>
  </si>
  <si>
    <t>LIBOR_USD 6M</t>
  </si>
  <si>
    <t>Vulnerabilidad</t>
  </si>
  <si>
    <t>-BIRF 7365- Conversión Moneda 1 - Vigente</t>
  </si>
  <si>
    <t xml:space="preserve">  CAF 4081</t>
  </si>
  <si>
    <t>Bogotá una Gran Escuela</t>
  </si>
  <si>
    <t xml:space="preserve">  CAF 4536</t>
  </si>
  <si>
    <t>Malla Vial</t>
  </si>
  <si>
    <t xml:space="preserve">  IFC 26473</t>
  </si>
  <si>
    <t>Ampliación Troncal Av Caracas-Transmilenio</t>
  </si>
  <si>
    <t>Cifras en miles de pesos colombianos (COP) o en dólares americanos (USD) o en euros (EUR), UVR,  según corresponda</t>
  </si>
  <si>
    <t>* SGP: Sistema General de Participación -Propósito General</t>
  </si>
  <si>
    <t>** MKO: Margen de Capital Ordinario, definido por el BID según su estructura financiera.</t>
  </si>
  <si>
    <t>Original firmado por:</t>
  </si>
  <si>
    <t>LUZ STELLA CAMPILLO HERNÁNDEZ</t>
  </si>
  <si>
    <t xml:space="preserve">Subdirectora de Banca Multilateral y Operaciones </t>
  </si>
  <si>
    <t>C.C. 31.579.665</t>
  </si>
  <si>
    <t>DAVID MANUEL GÓMEZ BOLIVAR</t>
  </si>
  <si>
    <t>Subdirector de Banca Multilateral y Operaciones</t>
  </si>
  <si>
    <t>C.C. 80.110.662</t>
  </si>
  <si>
    <t>CARLOS MANUEL SANABRIA GÓMEZ</t>
  </si>
  <si>
    <t>Subdirector de Banca Multilateral y Operaciones ( E )</t>
  </si>
  <si>
    <t>C.C.19,322,461</t>
  </si>
  <si>
    <t>LIBOR_USD 6M (Pactada inicialmente)</t>
  </si>
  <si>
    <t>TransMicable Ciudad Bolívar</t>
  </si>
  <si>
    <t>Bancolombia 2018 T1</t>
  </si>
  <si>
    <t>Preparó: Rosa Salcedo Camelo</t>
  </si>
  <si>
    <t>PEC 2021 - D 4</t>
  </si>
  <si>
    <t>PEC 2021 - D 10</t>
  </si>
  <si>
    <t>PEC 2021 - O 15</t>
  </si>
  <si>
    <t>PEC 2021 - O 25</t>
  </si>
  <si>
    <t>1,30% EA</t>
  </si>
  <si>
    <t>2,70% EA</t>
  </si>
  <si>
    <t>3.30% E.A.</t>
  </si>
  <si>
    <t>3.85% E.A.</t>
  </si>
  <si>
    <t xml:space="preserve">INT. PEC. 2003 </t>
  </si>
  <si>
    <t>UVR 1.590.530</t>
  </si>
  <si>
    <t>UVR 787.670</t>
  </si>
  <si>
    <t>LIBOR_USD 6M  (Pactada inicialmente)</t>
  </si>
  <si>
    <t>COL-02005-21</t>
  </si>
  <si>
    <t>Proyectos para responder a la emergencia del COVID-19 y mejorar la calidad e infraestructura de los servicios de salud en Bogotá</t>
  </si>
  <si>
    <t>PEC 2021 - D 12</t>
  </si>
  <si>
    <t>PEC 2021 - O 20</t>
  </si>
  <si>
    <t>UVR 205.900</t>
  </si>
  <si>
    <t>4.53% E.A.</t>
  </si>
  <si>
    <t xml:space="preserve">IPC </t>
  </si>
  <si>
    <t>4,35% E.A.</t>
  </si>
  <si>
    <t>Inversión en educación superior, matriculas y sostenimiento</t>
  </si>
  <si>
    <t xml:space="preserve">  IFC 38347</t>
  </si>
  <si>
    <t xml:space="preserve">  IFC 39772</t>
  </si>
  <si>
    <t>BBVA</t>
  </si>
  <si>
    <t>CARTERA COMERCIAL</t>
  </si>
  <si>
    <t>220175-2022</t>
  </si>
  <si>
    <t>220161-2022</t>
  </si>
  <si>
    <t>MKO**</t>
  </si>
  <si>
    <t>BANBOGOTÁ 2022 ***</t>
  </si>
  <si>
    <t>BBVA 2022 ***</t>
  </si>
  <si>
    <t>Popular 2022 ***</t>
  </si>
  <si>
    <t>Occidente 2022 ***</t>
  </si>
  <si>
    <t>AV Villas 2022 ***</t>
  </si>
  <si>
    <t>JOSÉ ROBERTO ACOSTA RAMOS</t>
  </si>
  <si>
    <t>Director Distrital de Crédito Público</t>
  </si>
  <si>
    <t>C.C. 79.487.813</t>
  </si>
  <si>
    <t>*** El día 25 de enero de 2022, se efectuó el desembolso de la operación de crédito público realizada con la banca comercial local por valor de $1 billón de la siguiente manera: 1) BBVA Colombia por $230.000.000.000 con una tasa IBR+1,59 TV 2) Banco de Bogotá por $366.667.000.000; Banco de Occidente por $95.333.000.000, Banco Popular por $220.000.000.000 y Banco AV Villas por $88.000.000.000, todos ellos con una tasa de  IBR+1,90 TV.</t>
  </si>
  <si>
    <t>INFORME DE LA DEUDA PÚBLICA A 30 DE ABRIL DE 2022</t>
  </si>
  <si>
    <t>527/2013</t>
  </si>
  <si>
    <t>690/2017</t>
  </si>
  <si>
    <t>270/2007 458/2010</t>
  </si>
  <si>
    <t>458/2010  527/2013</t>
  </si>
  <si>
    <t>527/2013 646/2016</t>
  </si>
  <si>
    <t>646/2016</t>
  </si>
  <si>
    <t>646/2016 690/2017</t>
  </si>
  <si>
    <t>210534-2021</t>
  </si>
  <si>
    <t>220874-2022</t>
  </si>
  <si>
    <t>IBR 3M</t>
  </si>
  <si>
    <t>IBR 1M</t>
  </si>
  <si>
    <t>BANBOGOTÁ 2022</t>
  </si>
  <si>
    <t>BBVA 2022</t>
  </si>
  <si>
    <t>230123-2023</t>
  </si>
  <si>
    <t>BBVA ESPAÑA</t>
  </si>
  <si>
    <t>LÍNEA FINDETER</t>
  </si>
  <si>
    <t>POPULAR 2022</t>
  </si>
  <si>
    <t>OCCIDENTE 2022</t>
  </si>
  <si>
    <t>AV VILLAS 2022</t>
  </si>
  <si>
    <t>ITAÚ (antes Corpbanca-Helm Bank)</t>
  </si>
  <si>
    <t>BANCOLOMBIA 2016</t>
  </si>
  <si>
    <t>BANCOLOMBIA 2018 T1</t>
  </si>
  <si>
    <t xml:space="preserve">SOFR ON </t>
  </si>
  <si>
    <t>(1) SGP: Sistema General de Participación -Propósito General</t>
  </si>
  <si>
    <t>(2) MKO: Margen de Capital Ordinario, definido por el BID según su estructura financiera.</t>
  </si>
  <si>
    <t>MKO (2)</t>
  </si>
  <si>
    <t>EURIBOR</t>
  </si>
  <si>
    <t>T.V.</t>
  </si>
  <si>
    <t>230996-2023</t>
  </si>
  <si>
    <t>230997-2023</t>
  </si>
  <si>
    <t>INICIAL: LIBOR_USD 6M</t>
  </si>
  <si>
    <t>INICIAL: IBR 3M</t>
  </si>
  <si>
    <t>VIGENTE: SOFR6M+1,35%</t>
  </si>
  <si>
    <t>VIGENTE: SOFR6M+1,45%</t>
  </si>
  <si>
    <t>VIGENTE (OMD): IBR 3M</t>
  </si>
  <si>
    <t>VIGENTE: SOFR6M+1,31%</t>
  </si>
  <si>
    <t>231037-2023</t>
  </si>
  <si>
    <t>231034-2023</t>
  </si>
  <si>
    <t>231036-2023</t>
  </si>
  <si>
    <t>(3) MA: Margen de Ajuste que corresponde al margen definido por el BID que iguala el costo de la LIBOR y la SOFR.</t>
  </si>
  <si>
    <t>AGRARIO 2023 - I</t>
  </si>
  <si>
    <t>AGRARIO 2023 - II</t>
  </si>
  <si>
    <t>MKO+MA(3)+1,05</t>
  </si>
  <si>
    <t>241005-2024</t>
  </si>
  <si>
    <t>241056-2024</t>
  </si>
  <si>
    <t>OMD 2023: IBR 3M</t>
  </si>
  <si>
    <t>241079-2024</t>
  </si>
  <si>
    <t>BANBOGOTA 2022 II</t>
  </si>
  <si>
    <t>BANCOLOMBIA 2023T1</t>
  </si>
  <si>
    <t>BANCOLOMBIA 2023T2</t>
  </si>
  <si>
    <t xml:space="preserve">BANCOLOMBIA 2023-III </t>
  </si>
  <si>
    <t>BBVA 2023</t>
  </si>
  <si>
    <t>BANBOGOTA 2023</t>
  </si>
  <si>
    <t>BANCOLOMBIA 2024T1</t>
  </si>
  <si>
    <t>BANCOLOMBIA 2024T2</t>
  </si>
  <si>
    <t>BANBOGOTA 2024</t>
  </si>
  <si>
    <t>DAVIVIENDA 2024</t>
  </si>
  <si>
    <t xml:space="preserve">  AFD</t>
  </si>
  <si>
    <t>BONOS (4)</t>
  </si>
  <si>
    <t>Acuerdo distrital bajo el cual se suscribió el compromiso</t>
  </si>
  <si>
    <t>690 de 2017</t>
  </si>
  <si>
    <t>781 de 2020</t>
  </si>
  <si>
    <r>
      <t xml:space="preserve">SGP </t>
    </r>
    <r>
      <rPr>
        <sz val="10"/>
        <rFont val="Arial"/>
        <family val="2"/>
      </rPr>
      <t>(1)</t>
    </r>
  </si>
  <si>
    <t>527 de 2013</t>
  </si>
  <si>
    <t>646 de 2016</t>
  </si>
  <si>
    <t>840 de 2022</t>
  </si>
  <si>
    <t>8 de 1998</t>
  </si>
  <si>
    <t>527 de 2013
646 de 2016</t>
  </si>
  <si>
    <t>646 de 2016
690 de 2017</t>
  </si>
  <si>
    <t>Valor pagado por intereses</t>
  </si>
  <si>
    <t>No afecta cupo porqué fue una sustitución del crédito BBVA2022</t>
  </si>
  <si>
    <t>No afecta cupo porqué fue una sustitución del crédito OCCIDENTE2022</t>
  </si>
  <si>
    <t>No afecta cupo porqué fue una sustitución del crédito DAVIVIENDA2022</t>
  </si>
  <si>
    <t>Saldo al 31/05/2025</t>
  </si>
  <si>
    <t>1,483,010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</si>
</sst>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[$COP]\ #,##0.0"/>
    <numFmt numFmtId="166" formatCode="[$COP]\ #,##0"/>
    <numFmt numFmtId="167" formatCode="[$EUR]\ #,##0.0"/>
    <numFmt numFmtId="168" formatCode="[$USD]\ #,##0.0"/>
    <numFmt numFmtId="169" formatCode="0.00000%"/>
    <numFmt numFmtId="170" formatCode="#,##0.000"/>
    <numFmt numFmtId="171" formatCode="_(* #,##0_);_(* \(#,##0\);_(* &quot;-&quot;??_);_(@_)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b/>
      <i/>
      <sz val="1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4" tint="-0.249977111117893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  <protection locked="0" hidden="1"/>
    </xf>
    <xf numFmtId="0" fontId="0" fillId="0" borderId="2" xfId="0" applyBorder="1" applyAlignment="1">
      <alignment vertical="center"/>
    </xf>
    <xf numFmtId="0" fontId="9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5" fontId="1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165" fontId="0" fillId="0" borderId="2" xfId="0" applyNumberForma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vertical="center"/>
      <protection locked="0" hidden="1"/>
    </xf>
    <xf numFmtId="165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 applyProtection="1">
      <alignment vertical="center"/>
      <protection locked="0" hidden="1"/>
    </xf>
    <xf numFmtId="4" fontId="0" fillId="0" borderId="2" xfId="0" applyNumberForma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vertical="center"/>
      <protection locked="0" hidden="1"/>
    </xf>
    <xf numFmtId="0" fontId="1" fillId="3" borderId="0" xfId="0" applyFont="1" applyFill="1" applyAlignment="1">
      <alignment vertical="center"/>
    </xf>
    <xf numFmtId="0" fontId="0" fillId="0" borderId="2" xfId="0" applyBorder="1" applyAlignment="1">
      <alignment horizontal="center" vertical="center"/>
    </xf>
    <xf numFmtId="10" fontId="0" fillId="0" borderId="2" xfId="2" applyNumberFormat="1" applyFont="1" applyBorder="1" applyAlignment="1">
      <alignment horizontal="center" vertical="center"/>
    </xf>
    <xf numFmtId="164" fontId="0" fillId="0" borderId="2" xfId="1" applyFont="1" applyBorder="1" applyAlignment="1">
      <alignment horizontal="right" vertical="center"/>
    </xf>
    <xf numFmtId="10" fontId="1" fillId="0" borderId="2" xfId="2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vertical="center"/>
    </xf>
    <xf numFmtId="164" fontId="1" fillId="0" borderId="2" xfId="1" applyFont="1" applyFill="1" applyBorder="1" applyAlignment="1">
      <alignment horizontal="right" vertical="center"/>
    </xf>
    <xf numFmtId="10" fontId="1" fillId="0" borderId="2" xfId="2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168" fontId="1" fillId="0" borderId="2" xfId="0" applyNumberFormat="1" applyFont="1" applyBorder="1" applyAlignment="1">
      <alignment vertical="center"/>
    </xf>
    <xf numFmtId="168" fontId="1" fillId="3" borderId="2" xfId="0" applyNumberFormat="1" applyFont="1" applyFill="1" applyBorder="1" applyAlignment="1">
      <alignment vertical="center"/>
    </xf>
    <xf numFmtId="10" fontId="1" fillId="3" borderId="2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168" fontId="10" fillId="3" borderId="10" xfId="0" applyNumberFormat="1" applyFont="1" applyFill="1" applyBorder="1" applyAlignment="1">
      <alignment horizontal="center" vertical="center" wrapText="1"/>
    </xf>
    <xf numFmtId="15" fontId="1" fillId="0" borderId="11" xfId="0" applyNumberFormat="1" applyFont="1" applyBorder="1" applyAlignment="1">
      <alignment vertical="center"/>
    </xf>
    <xf numFmtId="168" fontId="1" fillId="0" borderId="11" xfId="0" applyNumberFormat="1" applyFont="1" applyBorder="1" applyAlignment="1">
      <alignment vertical="center"/>
    </xf>
    <xf numFmtId="168" fontId="1" fillId="3" borderId="11" xfId="0" applyNumberFormat="1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0" fillId="3" borderId="9" xfId="0" quotePrefix="1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15" fontId="10" fillId="0" borderId="11" xfId="0" applyNumberFormat="1" applyFont="1" applyBorder="1" applyAlignment="1">
      <alignment vertical="center"/>
    </xf>
    <xf numFmtId="168" fontId="10" fillId="0" borderId="11" xfId="0" applyNumberFormat="1" applyFont="1" applyBorder="1" applyAlignment="1">
      <alignment vertical="center"/>
    </xf>
    <xf numFmtId="168" fontId="10" fillId="3" borderId="11" xfId="0" applyNumberFormat="1" applyFont="1" applyFill="1" applyBorder="1" applyAlignment="1">
      <alignment vertical="center"/>
    </xf>
    <xf numFmtId="10" fontId="10" fillId="3" borderId="2" xfId="2" applyNumberFormat="1" applyFont="1" applyFill="1" applyBorder="1" applyAlignment="1">
      <alignment horizontal="center" vertical="center" wrapText="1"/>
    </xf>
    <xf numFmtId="168" fontId="10" fillId="3" borderId="2" xfId="0" applyNumberFormat="1" applyFont="1" applyFill="1" applyBorder="1" applyAlignment="1">
      <alignment vertical="center"/>
    </xf>
    <xf numFmtId="0" fontId="10" fillId="3" borderId="2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5" fontId="1" fillId="0" borderId="1" xfId="0" applyNumberFormat="1" applyFont="1" applyBorder="1" applyAlignment="1">
      <alignment vertical="center"/>
    </xf>
    <xf numFmtId="15" fontId="1" fillId="0" borderId="3" xfId="0" applyNumberFormat="1" applyFont="1" applyBorder="1" applyAlignment="1">
      <alignment vertical="center"/>
    </xf>
    <xf numFmtId="168" fontId="1" fillId="3" borderId="3" xfId="0" applyNumberFormat="1" applyFont="1" applyFill="1" applyBorder="1" applyAlignment="1">
      <alignment vertical="center"/>
    </xf>
    <xf numFmtId="0" fontId="11" fillId="3" borderId="8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 hidden="1"/>
    </xf>
    <xf numFmtId="15" fontId="10" fillId="0" borderId="2" xfId="0" applyNumberFormat="1" applyFont="1" applyBorder="1" applyAlignment="1">
      <alignment vertical="center"/>
    </xf>
    <xf numFmtId="165" fontId="10" fillId="3" borderId="2" xfId="0" applyNumberFormat="1" applyFont="1" applyFill="1" applyBorder="1" applyAlignment="1">
      <alignment vertical="center"/>
    </xf>
    <xf numFmtId="10" fontId="1" fillId="3" borderId="2" xfId="2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9" fillId="0" borderId="12" xfId="0" quotePrefix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5" fontId="1" fillId="0" borderId="12" xfId="0" applyNumberFormat="1" applyFont="1" applyBorder="1" applyAlignment="1">
      <alignment vertical="center"/>
    </xf>
    <xf numFmtId="15" fontId="1" fillId="0" borderId="13" xfId="0" applyNumberFormat="1" applyFont="1" applyBorder="1" applyAlignment="1">
      <alignment vertical="center"/>
    </xf>
    <xf numFmtId="168" fontId="1" fillId="3" borderId="13" xfId="0" applyNumberFormat="1" applyFont="1" applyFill="1" applyBorder="1" applyAlignment="1">
      <alignment vertical="center"/>
    </xf>
    <xf numFmtId="168" fontId="1" fillId="0" borderId="13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 applyProtection="1">
      <alignment vertical="center"/>
      <protection locked="0" hidden="1"/>
    </xf>
    <xf numFmtId="0" fontId="0" fillId="0" borderId="12" xfId="0" applyBorder="1" applyAlignment="1" applyProtection="1">
      <alignment vertical="center" wrapText="1"/>
      <protection locked="0" hidden="1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15" fontId="1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 hidden="1"/>
    </xf>
    <xf numFmtId="0" fontId="1" fillId="4" borderId="0" xfId="0" applyFont="1" applyFill="1" applyAlignment="1">
      <alignment vertical="center"/>
    </xf>
    <xf numFmtId="0" fontId="1" fillId="0" borderId="2" xfId="0" applyFont="1" applyBorder="1" applyAlignment="1" applyProtection="1">
      <alignment vertical="center" wrapText="1"/>
      <protection locked="0" hidden="1"/>
    </xf>
    <xf numFmtId="3" fontId="1" fillId="0" borderId="2" xfId="0" applyNumberFormat="1" applyFont="1" applyBorder="1" applyAlignment="1">
      <alignment horizontal="left" vertical="center"/>
    </xf>
    <xf numFmtId="15" fontId="1" fillId="0" borderId="2" xfId="0" applyNumberFormat="1" applyFont="1" applyBorder="1" applyAlignment="1">
      <alignment horizontal="center" vertical="center"/>
    </xf>
    <xf numFmtId="15" fontId="1" fillId="0" borderId="1" xfId="0" applyNumberFormat="1" applyFont="1" applyBorder="1" applyAlignment="1">
      <alignment horizontal="center" vertical="center"/>
    </xf>
    <xf numFmtId="15" fontId="1" fillId="0" borderId="12" xfId="0" applyNumberFormat="1" applyFont="1" applyBorder="1" applyAlignment="1">
      <alignment horizontal="center" vertical="center"/>
    </xf>
    <xf numFmtId="15" fontId="10" fillId="0" borderId="12" xfId="0" applyNumberFormat="1" applyFont="1" applyBorder="1" applyAlignment="1">
      <alignment vertical="center"/>
    </xf>
    <xf numFmtId="168" fontId="1" fillId="3" borderId="10" xfId="0" applyNumberFormat="1" applyFont="1" applyFill="1" applyBorder="1" applyAlignment="1">
      <alignment vertical="center"/>
    </xf>
    <xf numFmtId="168" fontId="1" fillId="3" borderId="0" xfId="0" applyNumberFormat="1" applyFont="1" applyFill="1" applyAlignment="1">
      <alignment vertical="center"/>
    </xf>
    <xf numFmtId="168" fontId="1" fillId="0" borderId="8" xfId="0" applyNumberFormat="1" applyFont="1" applyBorder="1" applyAlignment="1">
      <alignment vertical="center"/>
    </xf>
    <xf numFmtId="168" fontId="1" fillId="0" borderId="15" xfId="0" applyNumberFormat="1" applyFont="1" applyBorder="1" applyAlignment="1">
      <alignment vertical="center"/>
    </xf>
    <xf numFmtId="165" fontId="1" fillId="0" borderId="1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0" fontId="0" fillId="0" borderId="2" xfId="2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left" vertical="center" wrapText="1"/>
    </xf>
    <xf numFmtId="0" fontId="0" fillId="3" borderId="0" xfId="0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2" xfId="0" applyNumberFormat="1" applyBorder="1" applyAlignment="1">
      <alignment horizontal="left" vertical="center"/>
    </xf>
    <xf numFmtId="15" fontId="0" fillId="0" borderId="2" xfId="0" applyNumberFormat="1" applyBorder="1" applyAlignment="1">
      <alignment vertical="center"/>
    </xf>
    <xf numFmtId="170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0" fontId="0" fillId="3" borderId="2" xfId="0" applyNumberForma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15" fontId="0" fillId="0" borderId="11" xfId="0" applyNumberForma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15" fontId="0" fillId="0" borderId="1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5" fontId="0" fillId="0" borderId="13" xfId="0" applyNumberFormat="1" applyBorder="1" applyAlignment="1">
      <alignment vertical="center"/>
    </xf>
    <xf numFmtId="0" fontId="0" fillId="0" borderId="2" xfId="0" quotePrefix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6" fillId="0" borderId="9" xfId="0" quotePrefix="1" applyFont="1" applyBorder="1" applyAlignment="1">
      <alignment horizontal="left" vertical="center"/>
    </xf>
    <xf numFmtId="15" fontId="16" fillId="0" borderId="11" xfId="0" applyNumberFormat="1" applyFont="1" applyBorder="1" applyAlignment="1">
      <alignment vertical="center"/>
    </xf>
    <xf numFmtId="10" fontId="16" fillId="0" borderId="2" xfId="2" applyNumberFormat="1" applyFont="1" applyFill="1" applyBorder="1" applyAlignment="1">
      <alignment horizontal="center" vertical="center" wrapText="1"/>
    </xf>
    <xf numFmtId="168" fontId="16" fillId="0" borderId="10" xfId="0" applyNumberFormat="1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 wrapText="1"/>
    </xf>
    <xf numFmtId="171" fontId="0" fillId="0" borderId="2" xfId="1" applyNumberFormat="1" applyFont="1" applyBorder="1" applyAlignment="1">
      <alignment horizontal="center" vertical="center"/>
    </xf>
    <xf numFmtId="171" fontId="0" fillId="0" borderId="2" xfId="1" applyNumberFormat="1" applyFont="1" applyBorder="1" applyAlignment="1">
      <alignment horizontal="right" vertical="center"/>
    </xf>
    <xf numFmtId="171" fontId="0" fillId="0" borderId="2" xfId="1" applyNumberFormat="1" applyFont="1" applyBorder="1" applyAlignment="1">
      <alignment vertical="center"/>
    </xf>
    <xf numFmtId="171" fontId="0" fillId="0" borderId="10" xfId="1" applyNumberFormat="1" applyFont="1" applyBorder="1" applyAlignment="1">
      <alignment vertical="center"/>
    </xf>
    <xf numFmtId="171" fontId="0" fillId="0" borderId="2" xfId="1" applyNumberFormat="1" applyFont="1" applyFill="1" applyBorder="1" applyAlignment="1">
      <alignment horizontal="right" vertical="center"/>
    </xf>
    <xf numFmtId="171" fontId="1" fillId="0" borderId="0" xfId="0" applyNumberFormat="1" applyFont="1" applyAlignment="1">
      <alignment vertical="center"/>
    </xf>
    <xf numFmtId="171" fontId="1" fillId="0" borderId="0" xfId="1" applyNumberFormat="1" applyFont="1" applyAlignment="1">
      <alignment vertical="center"/>
    </xf>
    <xf numFmtId="171" fontId="1" fillId="3" borderId="0" xfId="1" applyNumberFormat="1" applyFont="1" applyFill="1" applyAlignment="1">
      <alignment vertical="center"/>
    </xf>
    <xf numFmtId="171" fontId="0" fillId="0" borderId="0" xfId="1" applyNumberFormat="1" applyFont="1" applyAlignment="1">
      <alignment vertical="center"/>
    </xf>
    <xf numFmtId="171" fontId="0" fillId="3" borderId="0" xfId="1" applyNumberFormat="1" applyFont="1" applyFill="1" applyAlignment="1">
      <alignment vertical="center"/>
    </xf>
    <xf numFmtId="171" fontId="0" fillId="0" borderId="10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5" fontId="0" fillId="0" borderId="1" xfId="0" applyNumberFormat="1" applyBorder="1" applyAlignment="1">
      <alignment horizontal="center" vertical="center"/>
    </xf>
    <xf numFmtId="15" fontId="0" fillId="0" borderId="12" xfId="0" applyNumberFormat="1" applyBorder="1" applyAlignment="1">
      <alignment horizontal="center" vertical="center"/>
    </xf>
    <xf numFmtId="15" fontId="0" fillId="0" borderId="1" xfId="0" applyNumberFormat="1" applyBorder="1" applyAlignment="1">
      <alignment vertical="center"/>
    </xf>
    <xf numFmtId="15" fontId="0" fillId="0" borderId="12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5" fontId="0" fillId="0" borderId="2" xfId="0" applyNumberForma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1" fontId="0" fillId="0" borderId="1" xfId="1" applyNumberFormat="1" applyFont="1" applyBorder="1" applyAlignment="1">
      <alignment horizontal="center" vertical="center"/>
    </xf>
    <xf numFmtId="171" fontId="0" fillId="0" borderId="6" xfId="1" applyNumberFormat="1" applyFont="1" applyBorder="1" applyAlignment="1">
      <alignment horizontal="center" vertical="center"/>
    </xf>
    <xf numFmtId="171" fontId="0" fillId="0" borderId="12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15" fontId="0" fillId="0" borderId="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left" vertical="center"/>
    </xf>
    <xf numFmtId="3" fontId="0" fillId="0" borderId="12" xfId="0" applyNumberFormat="1" applyBorder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5" fillId="2" borderId="9" xfId="0" applyFont="1" applyFill="1" applyBorder="1" applyAlignment="1">
      <alignment horizontal="left" vertical="center"/>
    </xf>
    <xf numFmtId="0" fontId="15" fillId="2" borderId="10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3" fontId="0" fillId="0" borderId="6" xfId="0" applyNumberFormat="1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3" fontId="0" fillId="0" borderId="0" xfId="0" applyNumberFormat="1" applyAlignment="1">
      <alignment vertical="center" wrapText="1"/>
    </xf>
    <xf numFmtId="171" fontId="0" fillId="0" borderId="1" xfId="1" applyNumberFormat="1" applyFont="1" applyFill="1" applyBorder="1" applyAlignment="1">
      <alignment horizontal="center" vertical="center"/>
    </xf>
    <xf numFmtId="171" fontId="0" fillId="0" borderId="6" xfId="1" applyNumberFormat="1" applyFont="1" applyFill="1" applyBorder="1" applyAlignment="1">
      <alignment horizontal="center" vertical="center"/>
    </xf>
    <xf numFmtId="171" fontId="0" fillId="0" borderId="12" xfId="1" applyNumberFormat="1" applyFont="1" applyFill="1" applyBorder="1" applyAlignment="1">
      <alignment horizontal="center" vertical="center"/>
    </xf>
    <xf numFmtId="171" fontId="0" fillId="0" borderId="2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171" fontId="0" fillId="0" borderId="1" xfId="1" applyNumberFormat="1" applyFont="1" applyFill="1" applyBorder="1" applyAlignment="1">
      <alignment vertical="center"/>
    </xf>
    <xf numFmtId="171" fontId="0" fillId="0" borderId="12" xfId="1" applyNumberFormat="1" applyFont="1" applyFill="1" applyBorder="1" applyAlignment="1">
      <alignment vertical="center"/>
    </xf>
    <xf numFmtId="171" fontId="0" fillId="0" borderId="2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5" fontId="1" fillId="0" borderId="1" xfId="0" applyNumberFormat="1" applyFont="1" applyBorder="1" applyAlignment="1">
      <alignment horizontal="center" vertical="center"/>
    </xf>
    <xf numFmtId="15" fontId="1" fillId="0" borderId="12" xfId="0" applyNumberFormat="1" applyFont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right" vertical="center"/>
    </xf>
    <xf numFmtId="168" fontId="1" fillId="3" borderId="12" xfId="0" applyNumberFormat="1" applyFont="1" applyFill="1" applyBorder="1" applyAlignment="1">
      <alignment horizontal="right" vertical="center"/>
    </xf>
    <xf numFmtId="0" fontId="9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5" fontId="1" fillId="0" borderId="2" xfId="0" applyNumberFormat="1" applyFont="1" applyBorder="1" applyAlignment="1">
      <alignment horizontal="center" vertical="center"/>
    </xf>
    <xf numFmtId="168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 applyProtection="1">
      <alignment horizontal="left" vertical="center"/>
      <protection locked="0" hidden="1"/>
    </xf>
    <xf numFmtId="0" fontId="3" fillId="0" borderId="11" xfId="0" applyFont="1" applyBorder="1" applyAlignment="1">
      <alignment horizontal="left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12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showGridLines="0" tabSelected="1" topLeftCell="B1" zoomScale="70" zoomScaleNormal="70" zoomScaleSheetLayoutView="70" workbookViewId="0">
      <selection activeCell="L18" sqref="L18:L20"/>
    </sheetView>
  </sheetViews>
  <sheetFormatPr baseColWidth="10" defaultColWidth="10.7109375" defaultRowHeight="10.5" customHeight="1" x14ac:dyDescent="0.2"/>
  <cols>
    <col min="1" max="1" width="25.140625" style="1" customWidth="1"/>
    <col min="2" max="2" width="15" style="1" customWidth="1"/>
    <col min="3" max="3" width="20.85546875" style="1" customWidth="1"/>
    <col min="4" max="4" width="8.5703125" style="1" customWidth="1"/>
    <col min="5" max="5" width="7.7109375" style="1" customWidth="1"/>
    <col min="6" max="6" width="4.28515625" style="1" customWidth="1"/>
    <col min="7" max="7" width="10.5703125" style="1" customWidth="1"/>
    <col min="8" max="8" width="10.85546875" style="1" customWidth="1"/>
    <col min="9" max="9" width="12.7109375" style="1" customWidth="1"/>
    <col min="10" max="10" width="12.5703125" style="1" customWidth="1"/>
    <col min="11" max="11" width="21.7109375" style="1" customWidth="1"/>
    <col min="12" max="12" width="22.28515625" style="1" customWidth="1"/>
    <col min="13" max="14" width="20.28515625" style="1" customWidth="1"/>
    <col min="15" max="15" width="29" style="8" customWidth="1"/>
    <col min="16" max="16" width="11.7109375" style="1" customWidth="1"/>
    <col min="17" max="17" width="5.42578125" style="1" bestFit="1" customWidth="1"/>
    <col min="18" max="18" width="20.140625" style="1" bestFit="1" customWidth="1"/>
    <col min="19" max="258" width="10.7109375" style="1"/>
    <col min="259" max="259" width="32.5703125" style="1" customWidth="1"/>
    <col min="260" max="260" width="14.85546875" style="1" bestFit="1" customWidth="1"/>
    <col min="261" max="261" width="7" style="1" customWidth="1"/>
    <col min="262" max="262" width="12.5703125" style="1" customWidth="1"/>
    <col min="263" max="263" width="4.28515625" style="1" customWidth="1"/>
    <col min="264" max="264" width="10.5703125" style="1" customWidth="1"/>
    <col min="265" max="265" width="10.85546875" style="1" customWidth="1"/>
    <col min="266" max="266" width="12.7109375" style="1" customWidth="1"/>
    <col min="267" max="267" width="12.5703125" style="1" customWidth="1"/>
    <col min="268" max="269" width="21" style="1" bestFit="1" customWidth="1"/>
    <col min="270" max="271" width="21" style="1" customWidth="1"/>
    <col min="272" max="272" width="5.42578125" style="1" bestFit="1" customWidth="1"/>
    <col min="273" max="273" width="33.42578125" style="1" bestFit="1" customWidth="1"/>
    <col min="274" max="274" width="3.140625" style="1" customWidth="1"/>
    <col min="275" max="514" width="10.7109375" style="1"/>
    <col min="515" max="515" width="32.5703125" style="1" customWidth="1"/>
    <col min="516" max="516" width="14.85546875" style="1" bestFit="1" customWidth="1"/>
    <col min="517" max="517" width="7" style="1" customWidth="1"/>
    <col min="518" max="518" width="12.5703125" style="1" customWidth="1"/>
    <col min="519" max="519" width="4.28515625" style="1" customWidth="1"/>
    <col min="520" max="520" width="10.5703125" style="1" customWidth="1"/>
    <col min="521" max="521" width="10.85546875" style="1" customWidth="1"/>
    <col min="522" max="522" width="12.7109375" style="1" customWidth="1"/>
    <col min="523" max="523" width="12.5703125" style="1" customWidth="1"/>
    <col min="524" max="525" width="21" style="1" bestFit="1" customWidth="1"/>
    <col min="526" max="527" width="21" style="1" customWidth="1"/>
    <col min="528" max="528" width="5.42578125" style="1" bestFit="1" customWidth="1"/>
    <col min="529" max="529" width="33.42578125" style="1" bestFit="1" customWidth="1"/>
    <col min="530" max="530" width="3.140625" style="1" customWidth="1"/>
    <col min="531" max="770" width="10.7109375" style="1"/>
    <col min="771" max="771" width="32.5703125" style="1" customWidth="1"/>
    <col min="772" max="772" width="14.85546875" style="1" bestFit="1" customWidth="1"/>
    <col min="773" max="773" width="7" style="1" customWidth="1"/>
    <col min="774" max="774" width="12.5703125" style="1" customWidth="1"/>
    <col min="775" max="775" width="4.28515625" style="1" customWidth="1"/>
    <col min="776" max="776" width="10.5703125" style="1" customWidth="1"/>
    <col min="777" max="777" width="10.85546875" style="1" customWidth="1"/>
    <col min="778" max="778" width="12.7109375" style="1" customWidth="1"/>
    <col min="779" max="779" width="12.5703125" style="1" customWidth="1"/>
    <col min="780" max="781" width="21" style="1" bestFit="1" customWidth="1"/>
    <col min="782" max="783" width="21" style="1" customWidth="1"/>
    <col min="784" max="784" width="5.42578125" style="1" bestFit="1" customWidth="1"/>
    <col min="785" max="785" width="33.42578125" style="1" bestFit="1" customWidth="1"/>
    <col min="786" max="786" width="3.140625" style="1" customWidth="1"/>
    <col min="787" max="1026" width="10.7109375" style="1"/>
    <col min="1027" max="1027" width="32.5703125" style="1" customWidth="1"/>
    <col min="1028" max="1028" width="14.85546875" style="1" bestFit="1" customWidth="1"/>
    <col min="1029" max="1029" width="7" style="1" customWidth="1"/>
    <col min="1030" max="1030" width="12.5703125" style="1" customWidth="1"/>
    <col min="1031" max="1031" width="4.28515625" style="1" customWidth="1"/>
    <col min="1032" max="1032" width="10.5703125" style="1" customWidth="1"/>
    <col min="1033" max="1033" width="10.85546875" style="1" customWidth="1"/>
    <col min="1034" max="1034" width="12.7109375" style="1" customWidth="1"/>
    <col min="1035" max="1035" width="12.5703125" style="1" customWidth="1"/>
    <col min="1036" max="1037" width="21" style="1" bestFit="1" customWidth="1"/>
    <col min="1038" max="1039" width="21" style="1" customWidth="1"/>
    <col min="1040" max="1040" width="5.42578125" style="1" bestFit="1" customWidth="1"/>
    <col min="1041" max="1041" width="33.42578125" style="1" bestFit="1" customWidth="1"/>
    <col min="1042" max="1042" width="3.140625" style="1" customWidth="1"/>
    <col min="1043" max="1282" width="10.7109375" style="1"/>
    <col min="1283" max="1283" width="32.5703125" style="1" customWidth="1"/>
    <col min="1284" max="1284" width="14.85546875" style="1" bestFit="1" customWidth="1"/>
    <col min="1285" max="1285" width="7" style="1" customWidth="1"/>
    <col min="1286" max="1286" width="12.5703125" style="1" customWidth="1"/>
    <col min="1287" max="1287" width="4.28515625" style="1" customWidth="1"/>
    <col min="1288" max="1288" width="10.5703125" style="1" customWidth="1"/>
    <col min="1289" max="1289" width="10.85546875" style="1" customWidth="1"/>
    <col min="1290" max="1290" width="12.7109375" style="1" customWidth="1"/>
    <col min="1291" max="1291" width="12.5703125" style="1" customWidth="1"/>
    <col min="1292" max="1293" width="21" style="1" bestFit="1" customWidth="1"/>
    <col min="1294" max="1295" width="21" style="1" customWidth="1"/>
    <col min="1296" max="1296" width="5.42578125" style="1" bestFit="1" customWidth="1"/>
    <col min="1297" max="1297" width="33.42578125" style="1" bestFit="1" customWidth="1"/>
    <col min="1298" max="1298" width="3.140625" style="1" customWidth="1"/>
    <col min="1299" max="1538" width="10.7109375" style="1"/>
    <col min="1539" max="1539" width="32.5703125" style="1" customWidth="1"/>
    <col min="1540" max="1540" width="14.85546875" style="1" bestFit="1" customWidth="1"/>
    <col min="1541" max="1541" width="7" style="1" customWidth="1"/>
    <col min="1542" max="1542" width="12.5703125" style="1" customWidth="1"/>
    <col min="1543" max="1543" width="4.28515625" style="1" customWidth="1"/>
    <col min="1544" max="1544" width="10.5703125" style="1" customWidth="1"/>
    <col min="1545" max="1545" width="10.85546875" style="1" customWidth="1"/>
    <col min="1546" max="1546" width="12.7109375" style="1" customWidth="1"/>
    <col min="1547" max="1547" width="12.5703125" style="1" customWidth="1"/>
    <col min="1548" max="1549" width="21" style="1" bestFit="1" customWidth="1"/>
    <col min="1550" max="1551" width="21" style="1" customWidth="1"/>
    <col min="1552" max="1552" width="5.42578125" style="1" bestFit="1" customWidth="1"/>
    <col min="1553" max="1553" width="33.42578125" style="1" bestFit="1" customWidth="1"/>
    <col min="1554" max="1554" width="3.140625" style="1" customWidth="1"/>
    <col min="1555" max="1794" width="10.7109375" style="1"/>
    <col min="1795" max="1795" width="32.5703125" style="1" customWidth="1"/>
    <col min="1796" max="1796" width="14.85546875" style="1" bestFit="1" customWidth="1"/>
    <col min="1797" max="1797" width="7" style="1" customWidth="1"/>
    <col min="1798" max="1798" width="12.5703125" style="1" customWidth="1"/>
    <col min="1799" max="1799" width="4.28515625" style="1" customWidth="1"/>
    <col min="1800" max="1800" width="10.5703125" style="1" customWidth="1"/>
    <col min="1801" max="1801" width="10.85546875" style="1" customWidth="1"/>
    <col min="1802" max="1802" width="12.7109375" style="1" customWidth="1"/>
    <col min="1803" max="1803" width="12.5703125" style="1" customWidth="1"/>
    <col min="1804" max="1805" width="21" style="1" bestFit="1" customWidth="1"/>
    <col min="1806" max="1807" width="21" style="1" customWidth="1"/>
    <col min="1808" max="1808" width="5.42578125" style="1" bestFit="1" customWidth="1"/>
    <col min="1809" max="1809" width="33.42578125" style="1" bestFit="1" customWidth="1"/>
    <col min="1810" max="1810" width="3.140625" style="1" customWidth="1"/>
    <col min="1811" max="2050" width="10.7109375" style="1"/>
    <col min="2051" max="2051" width="32.5703125" style="1" customWidth="1"/>
    <col min="2052" max="2052" width="14.85546875" style="1" bestFit="1" customWidth="1"/>
    <col min="2053" max="2053" width="7" style="1" customWidth="1"/>
    <col min="2054" max="2054" width="12.5703125" style="1" customWidth="1"/>
    <col min="2055" max="2055" width="4.28515625" style="1" customWidth="1"/>
    <col min="2056" max="2056" width="10.5703125" style="1" customWidth="1"/>
    <col min="2057" max="2057" width="10.85546875" style="1" customWidth="1"/>
    <col min="2058" max="2058" width="12.7109375" style="1" customWidth="1"/>
    <col min="2059" max="2059" width="12.5703125" style="1" customWidth="1"/>
    <col min="2060" max="2061" width="21" style="1" bestFit="1" customWidth="1"/>
    <col min="2062" max="2063" width="21" style="1" customWidth="1"/>
    <col min="2064" max="2064" width="5.42578125" style="1" bestFit="1" customWidth="1"/>
    <col min="2065" max="2065" width="33.42578125" style="1" bestFit="1" customWidth="1"/>
    <col min="2066" max="2066" width="3.140625" style="1" customWidth="1"/>
    <col min="2067" max="2306" width="10.7109375" style="1"/>
    <col min="2307" max="2307" width="32.5703125" style="1" customWidth="1"/>
    <col min="2308" max="2308" width="14.85546875" style="1" bestFit="1" customWidth="1"/>
    <col min="2309" max="2309" width="7" style="1" customWidth="1"/>
    <col min="2310" max="2310" width="12.5703125" style="1" customWidth="1"/>
    <col min="2311" max="2311" width="4.28515625" style="1" customWidth="1"/>
    <col min="2312" max="2312" width="10.5703125" style="1" customWidth="1"/>
    <col min="2313" max="2313" width="10.85546875" style="1" customWidth="1"/>
    <col min="2314" max="2314" width="12.7109375" style="1" customWidth="1"/>
    <col min="2315" max="2315" width="12.5703125" style="1" customWidth="1"/>
    <col min="2316" max="2317" width="21" style="1" bestFit="1" customWidth="1"/>
    <col min="2318" max="2319" width="21" style="1" customWidth="1"/>
    <col min="2320" max="2320" width="5.42578125" style="1" bestFit="1" customWidth="1"/>
    <col min="2321" max="2321" width="33.42578125" style="1" bestFit="1" customWidth="1"/>
    <col min="2322" max="2322" width="3.140625" style="1" customWidth="1"/>
    <col min="2323" max="2562" width="10.7109375" style="1"/>
    <col min="2563" max="2563" width="32.5703125" style="1" customWidth="1"/>
    <col min="2564" max="2564" width="14.85546875" style="1" bestFit="1" customWidth="1"/>
    <col min="2565" max="2565" width="7" style="1" customWidth="1"/>
    <col min="2566" max="2566" width="12.5703125" style="1" customWidth="1"/>
    <col min="2567" max="2567" width="4.28515625" style="1" customWidth="1"/>
    <col min="2568" max="2568" width="10.5703125" style="1" customWidth="1"/>
    <col min="2569" max="2569" width="10.85546875" style="1" customWidth="1"/>
    <col min="2570" max="2570" width="12.7109375" style="1" customWidth="1"/>
    <col min="2571" max="2571" width="12.5703125" style="1" customWidth="1"/>
    <col min="2572" max="2573" width="21" style="1" bestFit="1" customWidth="1"/>
    <col min="2574" max="2575" width="21" style="1" customWidth="1"/>
    <col min="2576" max="2576" width="5.42578125" style="1" bestFit="1" customWidth="1"/>
    <col min="2577" max="2577" width="33.42578125" style="1" bestFit="1" customWidth="1"/>
    <col min="2578" max="2578" width="3.140625" style="1" customWidth="1"/>
    <col min="2579" max="2818" width="10.7109375" style="1"/>
    <col min="2819" max="2819" width="32.5703125" style="1" customWidth="1"/>
    <col min="2820" max="2820" width="14.85546875" style="1" bestFit="1" customWidth="1"/>
    <col min="2821" max="2821" width="7" style="1" customWidth="1"/>
    <col min="2822" max="2822" width="12.5703125" style="1" customWidth="1"/>
    <col min="2823" max="2823" width="4.28515625" style="1" customWidth="1"/>
    <col min="2824" max="2824" width="10.5703125" style="1" customWidth="1"/>
    <col min="2825" max="2825" width="10.85546875" style="1" customWidth="1"/>
    <col min="2826" max="2826" width="12.7109375" style="1" customWidth="1"/>
    <col min="2827" max="2827" width="12.5703125" style="1" customWidth="1"/>
    <col min="2828" max="2829" width="21" style="1" bestFit="1" customWidth="1"/>
    <col min="2830" max="2831" width="21" style="1" customWidth="1"/>
    <col min="2832" max="2832" width="5.42578125" style="1" bestFit="1" customWidth="1"/>
    <col min="2833" max="2833" width="33.42578125" style="1" bestFit="1" customWidth="1"/>
    <col min="2834" max="2834" width="3.140625" style="1" customWidth="1"/>
    <col min="2835" max="3074" width="10.7109375" style="1"/>
    <col min="3075" max="3075" width="32.5703125" style="1" customWidth="1"/>
    <col min="3076" max="3076" width="14.85546875" style="1" bestFit="1" customWidth="1"/>
    <col min="3077" max="3077" width="7" style="1" customWidth="1"/>
    <col min="3078" max="3078" width="12.5703125" style="1" customWidth="1"/>
    <col min="3079" max="3079" width="4.28515625" style="1" customWidth="1"/>
    <col min="3080" max="3080" width="10.5703125" style="1" customWidth="1"/>
    <col min="3081" max="3081" width="10.85546875" style="1" customWidth="1"/>
    <col min="3082" max="3082" width="12.7109375" style="1" customWidth="1"/>
    <col min="3083" max="3083" width="12.5703125" style="1" customWidth="1"/>
    <col min="3084" max="3085" width="21" style="1" bestFit="1" customWidth="1"/>
    <col min="3086" max="3087" width="21" style="1" customWidth="1"/>
    <col min="3088" max="3088" width="5.42578125" style="1" bestFit="1" customWidth="1"/>
    <col min="3089" max="3089" width="33.42578125" style="1" bestFit="1" customWidth="1"/>
    <col min="3090" max="3090" width="3.140625" style="1" customWidth="1"/>
    <col min="3091" max="3330" width="10.7109375" style="1"/>
    <col min="3331" max="3331" width="32.5703125" style="1" customWidth="1"/>
    <col min="3332" max="3332" width="14.85546875" style="1" bestFit="1" customWidth="1"/>
    <col min="3333" max="3333" width="7" style="1" customWidth="1"/>
    <col min="3334" max="3334" width="12.5703125" style="1" customWidth="1"/>
    <col min="3335" max="3335" width="4.28515625" style="1" customWidth="1"/>
    <col min="3336" max="3336" width="10.5703125" style="1" customWidth="1"/>
    <col min="3337" max="3337" width="10.85546875" style="1" customWidth="1"/>
    <col min="3338" max="3338" width="12.7109375" style="1" customWidth="1"/>
    <col min="3339" max="3339" width="12.5703125" style="1" customWidth="1"/>
    <col min="3340" max="3341" width="21" style="1" bestFit="1" customWidth="1"/>
    <col min="3342" max="3343" width="21" style="1" customWidth="1"/>
    <col min="3344" max="3344" width="5.42578125" style="1" bestFit="1" customWidth="1"/>
    <col min="3345" max="3345" width="33.42578125" style="1" bestFit="1" customWidth="1"/>
    <col min="3346" max="3346" width="3.140625" style="1" customWidth="1"/>
    <col min="3347" max="3586" width="10.7109375" style="1"/>
    <col min="3587" max="3587" width="32.5703125" style="1" customWidth="1"/>
    <col min="3588" max="3588" width="14.85546875" style="1" bestFit="1" customWidth="1"/>
    <col min="3589" max="3589" width="7" style="1" customWidth="1"/>
    <col min="3590" max="3590" width="12.5703125" style="1" customWidth="1"/>
    <col min="3591" max="3591" width="4.28515625" style="1" customWidth="1"/>
    <col min="3592" max="3592" width="10.5703125" style="1" customWidth="1"/>
    <col min="3593" max="3593" width="10.85546875" style="1" customWidth="1"/>
    <col min="3594" max="3594" width="12.7109375" style="1" customWidth="1"/>
    <col min="3595" max="3595" width="12.5703125" style="1" customWidth="1"/>
    <col min="3596" max="3597" width="21" style="1" bestFit="1" customWidth="1"/>
    <col min="3598" max="3599" width="21" style="1" customWidth="1"/>
    <col min="3600" max="3600" width="5.42578125" style="1" bestFit="1" customWidth="1"/>
    <col min="3601" max="3601" width="33.42578125" style="1" bestFit="1" customWidth="1"/>
    <col min="3602" max="3602" width="3.140625" style="1" customWidth="1"/>
    <col min="3603" max="3842" width="10.7109375" style="1"/>
    <col min="3843" max="3843" width="32.5703125" style="1" customWidth="1"/>
    <col min="3844" max="3844" width="14.85546875" style="1" bestFit="1" customWidth="1"/>
    <col min="3845" max="3845" width="7" style="1" customWidth="1"/>
    <col min="3846" max="3846" width="12.5703125" style="1" customWidth="1"/>
    <col min="3847" max="3847" width="4.28515625" style="1" customWidth="1"/>
    <col min="3848" max="3848" width="10.5703125" style="1" customWidth="1"/>
    <col min="3849" max="3849" width="10.85546875" style="1" customWidth="1"/>
    <col min="3850" max="3850" width="12.7109375" style="1" customWidth="1"/>
    <col min="3851" max="3851" width="12.5703125" style="1" customWidth="1"/>
    <col min="3852" max="3853" width="21" style="1" bestFit="1" customWidth="1"/>
    <col min="3854" max="3855" width="21" style="1" customWidth="1"/>
    <col min="3856" max="3856" width="5.42578125" style="1" bestFit="1" customWidth="1"/>
    <col min="3857" max="3857" width="33.42578125" style="1" bestFit="1" customWidth="1"/>
    <col min="3858" max="3858" width="3.140625" style="1" customWidth="1"/>
    <col min="3859" max="4098" width="10.7109375" style="1"/>
    <col min="4099" max="4099" width="32.5703125" style="1" customWidth="1"/>
    <col min="4100" max="4100" width="14.85546875" style="1" bestFit="1" customWidth="1"/>
    <col min="4101" max="4101" width="7" style="1" customWidth="1"/>
    <col min="4102" max="4102" width="12.5703125" style="1" customWidth="1"/>
    <col min="4103" max="4103" width="4.28515625" style="1" customWidth="1"/>
    <col min="4104" max="4104" width="10.5703125" style="1" customWidth="1"/>
    <col min="4105" max="4105" width="10.85546875" style="1" customWidth="1"/>
    <col min="4106" max="4106" width="12.7109375" style="1" customWidth="1"/>
    <col min="4107" max="4107" width="12.5703125" style="1" customWidth="1"/>
    <col min="4108" max="4109" width="21" style="1" bestFit="1" customWidth="1"/>
    <col min="4110" max="4111" width="21" style="1" customWidth="1"/>
    <col min="4112" max="4112" width="5.42578125" style="1" bestFit="1" customWidth="1"/>
    <col min="4113" max="4113" width="33.42578125" style="1" bestFit="1" customWidth="1"/>
    <col min="4114" max="4114" width="3.140625" style="1" customWidth="1"/>
    <col min="4115" max="4354" width="10.7109375" style="1"/>
    <col min="4355" max="4355" width="32.5703125" style="1" customWidth="1"/>
    <col min="4356" max="4356" width="14.85546875" style="1" bestFit="1" customWidth="1"/>
    <col min="4357" max="4357" width="7" style="1" customWidth="1"/>
    <col min="4358" max="4358" width="12.5703125" style="1" customWidth="1"/>
    <col min="4359" max="4359" width="4.28515625" style="1" customWidth="1"/>
    <col min="4360" max="4360" width="10.5703125" style="1" customWidth="1"/>
    <col min="4361" max="4361" width="10.85546875" style="1" customWidth="1"/>
    <col min="4362" max="4362" width="12.7109375" style="1" customWidth="1"/>
    <col min="4363" max="4363" width="12.5703125" style="1" customWidth="1"/>
    <col min="4364" max="4365" width="21" style="1" bestFit="1" customWidth="1"/>
    <col min="4366" max="4367" width="21" style="1" customWidth="1"/>
    <col min="4368" max="4368" width="5.42578125" style="1" bestFit="1" customWidth="1"/>
    <col min="4369" max="4369" width="33.42578125" style="1" bestFit="1" customWidth="1"/>
    <col min="4370" max="4370" width="3.140625" style="1" customWidth="1"/>
    <col min="4371" max="4610" width="10.7109375" style="1"/>
    <col min="4611" max="4611" width="32.5703125" style="1" customWidth="1"/>
    <col min="4612" max="4612" width="14.85546875" style="1" bestFit="1" customWidth="1"/>
    <col min="4613" max="4613" width="7" style="1" customWidth="1"/>
    <col min="4614" max="4614" width="12.5703125" style="1" customWidth="1"/>
    <col min="4615" max="4615" width="4.28515625" style="1" customWidth="1"/>
    <col min="4616" max="4616" width="10.5703125" style="1" customWidth="1"/>
    <col min="4617" max="4617" width="10.85546875" style="1" customWidth="1"/>
    <col min="4618" max="4618" width="12.7109375" style="1" customWidth="1"/>
    <col min="4619" max="4619" width="12.5703125" style="1" customWidth="1"/>
    <col min="4620" max="4621" width="21" style="1" bestFit="1" customWidth="1"/>
    <col min="4622" max="4623" width="21" style="1" customWidth="1"/>
    <col min="4624" max="4624" width="5.42578125" style="1" bestFit="1" customWidth="1"/>
    <col min="4625" max="4625" width="33.42578125" style="1" bestFit="1" customWidth="1"/>
    <col min="4626" max="4626" width="3.140625" style="1" customWidth="1"/>
    <col min="4627" max="4866" width="10.7109375" style="1"/>
    <col min="4867" max="4867" width="32.5703125" style="1" customWidth="1"/>
    <col min="4868" max="4868" width="14.85546875" style="1" bestFit="1" customWidth="1"/>
    <col min="4869" max="4869" width="7" style="1" customWidth="1"/>
    <col min="4870" max="4870" width="12.5703125" style="1" customWidth="1"/>
    <col min="4871" max="4871" width="4.28515625" style="1" customWidth="1"/>
    <col min="4872" max="4872" width="10.5703125" style="1" customWidth="1"/>
    <col min="4873" max="4873" width="10.85546875" style="1" customWidth="1"/>
    <col min="4874" max="4874" width="12.7109375" style="1" customWidth="1"/>
    <col min="4875" max="4875" width="12.5703125" style="1" customWidth="1"/>
    <col min="4876" max="4877" width="21" style="1" bestFit="1" customWidth="1"/>
    <col min="4878" max="4879" width="21" style="1" customWidth="1"/>
    <col min="4880" max="4880" width="5.42578125" style="1" bestFit="1" customWidth="1"/>
    <col min="4881" max="4881" width="33.42578125" style="1" bestFit="1" customWidth="1"/>
    <col min="4882" max="4882" width="3.140625" style="1" customWidth="1"/>
    <col min="4883" max="5122" width="10.7109375" style="1"/>
    <col min="5123" max="5123" width="32.5703125" style="1" customWidth="1"/>
    <col min="5124" max="5124" width="14.85546875" style="1" bestFit="1" customWidth="1"/>
    <col min="5125" max="5125" width="7" style="1" customWidth="1"/>
    <col min="5126" max="5126" width="12.5703125" style="1" customWidth="1"/>
    <col min="5127" max="5127" width="4.28515625" style="1" customWidth="1"/>
    <col min="5128" max="5128" width="10.5703125" style="1" customWidth="1"/>
    <col min="5129" max="5129" width="10.85546875" style="1" customWidth="1"/>
    <col min="5130" max="5130" width="12.7109375" style="1" customWidth="1"/>
    <col min="5131" max="5131" width="12.5703125" style="1" customWidth="1"/>
    <col min="5132" max="5133" width="21" style="1" bestFit="1" customWidth="1"/>
    <col min="5134" max="5135" width="21" style="1" customWidth="1"/>
    <col min="5136" max="5136" width="5.42578125" style="1" bestFit="1" customWidth="1"/>
    <col min="5137" max="5137" width="33.42578125" style="1" bestFit="1" customWidth="1"/>
    <col min="5138" max="5138" width="3.140625" style="1" customWidth="1"/>
    <col min="5139" max="5378" width="10.7109375" style="1"/>
    <col min="5379" max="5379" width="32.5703125" style="1" customWidth="1"/>
    <col min="5380" max="5380" width="14.85546875" style="1" bestFit="1" customWidth="1"/>
    <col min="5381" max="5381" width="7" style="1" customWidth="1"/>
    <col min="5382" max="5382" width="12.5703125" style="1" customWidth="1"/>
    <col min="5383" max="5383" width="4.28515625" style="1" customWidth="1"/>
    <col min="5384" max="5384" width="10.5703125" style="1" customWidth="1"/>
    <col min="5385" max="5385" width="10.85546875" style="1" customWidth="1"/>
    <col min="5386" max="5386" width="12.7109375" style="1" customWidth="1"/>
    <col min="5387" max="5387" width="12.5703125" style="1" customWidth="1"/>
    <col min="5388" max="5389" width="21" style="1" bestFit="1" customWidth="1"/>
    <col min="5390" max="5391" width="21" style="1" customWidth="1"/>
    <col min="5392" max="5392" width="5.42578125" style="1" bestFit="1" customWidth="1"/>
    <col min="5393" max="5393" width="33.42578125" style="1" bestFit="1" customWidth="1"/>
    <col min="5394" max="5394" width="3.140625" style="1" customWidth="1"/>
    <col min="5395" max="5634" width="10.7109375" style="1"/>
    <col min="5635" max="5635" width="32.5703125" style="1" customWidth="1"/>
    <col min="5636" max="5636" width="14.85546875" style="1" bestFit="1" customWidth="1"/>
    <col min="5637" max="5637" width="7" style="1" customWidth="1"/>
    <col min="5638" max="5638" width="12.5703125" style="1" customWidth="1"/>
    <col min="5639" max="5639" width="4.28515625" style="1" customWidth="1"/>
    <col min="5640" max="5640" width="10.5703125" style="1" customWidth="1"/>
    <col min="5641" max="5641" width="10.85546875" style="1" customWidth="1"/>
    <col min="5642" max="5642" width="12.7109375" style="1" customWidth="1"/>
    <col min="5643" max="5643" width="12.5703125" style="1" customWidth="1"/>
    <col min="5644" max="5645" width="21" style="1" bestFit="1" customWidth="1"/>
    <col min="5646" max="5647" width="21" style="1" customWidth="1"/>
    <col min="5648" max="5648" width="5.42578125" style="1" bestFit="1" customWidth="1"/>
    <col min="5649" max="5649" width="33.42578125" style="1" bestFit="1" customWidth="1"/>
    <col min="5650" max="5650" width="3.140625" style="1" customWidth="1"/>
    <col min="5651" max="5890" width="10.7109375" style="1"/>
    <col min="5891" max="5891" width="32.5703125" style="1" customWidth="1"/>
    <col min="5892" max="5892" width="14.85546875" style="1" bestFit="1" customWidth="1"/>
    <col min="5893" max="5893" width="7" style="1" customWidth="1"/>
    <col min="5894" max="5894" width="12.5703125" style="1" customWidth="1"/>
    <col min="5895" max="5895" width="4.28515625" style="1" customWidth="1"/>
    <col min="5896" max="5896" width="10.5703125" style="1" customWidth="1"/>
    <col min="5897" max="5897" width="10.85546875" style="1" customWidth="1"/>
    <col min="5898" max="5898" width="12.7109375" style="1" customWidth="1"/>
    <col min="5899" max="5899" width="12.5703125" style="1" customWidth="1"/>
    <col min="5900" max="5901" width="21" style="1" bestFit="1" customWidth="1"/>
    <col min="5902" max="5903" width="21" style="1" customWidth="1"/>
    <col min="5904" max="5904" width="5.42578125" style="1" bestFit="1" customWidth="1"/>
    <col min="5905" max="5905" width="33.42578125" style="1" bestFit="1" customWidth="1"/>
    <col min="5906" max="5906" width="3.140625" style="1" customWidth="1"/>
    <col min="5907" max="6146" width="10.7109375" style="1"/>
    <col min="6147" max="6147" width="32.5703125" style="1" customWidth="1"/>
    <col min="6148" max="6148" width="14.85546875" style="1" bestFit="1" customWidth="1"/>
    <col min="6149" max="6149" width="7" style="1" customWidth="1"/>
    <col min="6150" max="6150" width="12.5703125" style="1" customWidth="1"/>
    <col min="6151" max="6151" width="4.28515625" style="1" customWidth="1"/>
    <col min="6152" max="6152" width="10.5703125" style="1" customWidth="1"/>
    <col min="6153" max="6153" width="10.85546875" style="1" customWidth="1"/>
    <col min="6154" max="6154" width="12.7109375" style="1" customWidth="1"/>
    <col min="6155" max="6155" width="12.5703125" style="1" customWidth="1"/>
    <col min="6156" max="6157" width="21" style="1" bestFit="1" customWidth="1"/>
    <col min="6158" max="6159" width="21" style="1" customWidth="1"/>
    <col min="6160" max="6160" width="5.42578125" style="1" bestFit="1" customWidth="1"/>
    <col min="6161" max="6161" width="33.42578125" style="1" bestFit="1" customWidth="1"/>
    <col min="6162" max="6162" width="3.140625" style="1" customWidth="1"/>
    <col min="6163" max="6402" width="10.7109375" style="1"/>
    <col min="6403" max="6403" width="32.5703125" style="1" customWidth="1"/>
    <col min="6404" max="6404" width="14.85546875" style="1" bestFit="1" customWidth="1"/>
    <col min="6405" max="6405" width="7" style="1" customWidth="1"/>
    <col min="6406" max="6406" width="12.5703125" style="1" customWidth="1"/>
    <col min="6407" max="6407" width="4.28515625" style="1" customWidth="1"/>
    <col min="6408" max="6408" width="10.5703125" style="1" customWidth="1"/>
    <col min="6409" max="6409" width="10.85546875" style="1" customWidth="1"/>
    <col min="6410" max="6410" width="12.7109375" style="1" customWidth="1"/>
    <col min="6411" max="6411" width="12.5703125" style="1" customWidth="1"/>
    <col min="6412" max="6413" width="21" style="1" bestFit="1" customWidth="1"/>
    <col min="6414" max="6415" width="21" style="1" customWidth="1"/>
    <col min="6416" max="6416" width="5.42578125" style="1" bestFit="1" customWidth="1"/>
    <col min="6417" max="6417" width="33.42578125" style="1" bestFit="1" customWidth="1"/>
    <col min="6418" max="6418" width="3.140625" style="1" customWidth="1"/>
    <col min="6419" max="6658" width="10.7109375" style="1"/>
    <col min="6659" max="6659" width="32.5703125" style="1" customWidth="1"/>
    <col min="6660" max="6660" width="14.85546875" style="1" bestFit="1" customWidth="1"/>
    <col min="6661" max="6661" width="7" style="1" customWidth="1"/>
    <col min="6662" max="6662" width="12.5703125" style="1" customWidth="1"/>
    <col min="6663" max="6663" width="4.28515625" style="1" customWidth="1"/>
    <col min="6664" max="6664" width="10.5703125" style="1" customWidth="1"/>
    <col min="6665" max="6665" width="10.85546875" style="1" customWidth="1"/>
    <col min="6666" max="6666" width="12.7109375" style="1" customWidth="1"/>
    <col min="6667" max="6667" width="12.5703125" style="1" customWidth="1"/>
    <col min="6668" max="6669" width="21" style="1" bestFit="1" customWidth="1"/>
    <col min="6670" max="6671" width="21" style="1" customWidth="1"/>
    <col min="6672" max="6672" width="5.42578125" style="1" bestFit="1" customWidth="1"/>
    <col min="6673" max="6673" width="33.42578125" style="1" bestFit="1" customWidth="1"/>
    <col min="6674" max="6674" width="3.140625" style="1" customWidth="1"/>
    <col min="6675" max="6914" width="10.7109375" style="1"/>
    <col min="6915" max="6915" width="32.5703125" style="1" customWidth="1"/>
    <col min="6916" max="6916" width="14.85546875" style="1" bestFit="1" customWidth="1"/>
    <col min="6917" max="6917" width="7" style="1" customWidth="1"/>
    <col min="6918" max="6918" width="12.5703125" style="1" customWidth="1"/>
    <col min="6919" max="6919" width="4.28515625" style="1" customWidth="1"/>
    <col min="6920" max="6920" width="10.5703125" style="1" customWidth="1"/>
    <col min="6921" max="6921" width="10.85546875" style="1" customWidth="1"/>
    <col min="6922" max="6922" width="12.7109375" style="1" customWidth="1"/>
    <col min="6923" max="6923" width="12.5703125" style="1" customWidth="1"/>
    <col min="6924" max="6925" width="21" style="1" bestFit="1" customWidth="1"/>
    <col min="6926" max="6927" width="21" style="1" customWidth="1"/>
    <col min="6928" max="6928" width="5.42578125" style="1" bestFit="1" customWidth="1"/>
    <col min="6929" max="6929" width="33.42578125" style="1" bestFit="1" customWidth="1"/>
    <col min="6930" max="6930" width="3.140625" style="1" customWidth="1"/>
    <col min="6931" max="7170" width="10.7109375" style="1"/>
    <col min="7171" max="7171" width="32.5703125" style="1" customWidth="1"/>
    <col min="7172" max="7172" width="14.85546875" style="1" bestFit="1" customWidth="1"/>
    <col min="7173" max="7173" width="7" style="1" customWidth="1"/>
    <col min="7174" max="7174" width="12.5703125" style="1" customWidth="1"/>
    <col min="7175" max="7175" width="4.28515625" style="1" customWidth="1"/>
    <col min="7176" max="7176" width="10.5703125" style="1" customWidth="1"/>
    <col min="7177" max="7177" width="10.85546875" style="1" customWidth="1"/>
    <col min="7178" max="7178" width="12.7109375" style="1" customWidth="1"/>
    <col min="7179" max="7179" width="12.5703125" style="1" customWidth="1"/>
    <col min="7180" max="7181" width="21" style="1" bestFit="1" customWidth="1"/>
    <col min="7182" max="7183" width="21" style="1" customWidth="1"/>
    <col min="7184" max="7184" width="5.42578125" style="1" bestFit="1" customWidth="1"/>
    <col min="7185" max="7185" width="33.42578125" style="1" bestFit="1" customWidth="1"/>
    <col min="7186" max="7186" width="3.140625" style="1" customWidth="1"/>
    <col min="7187" max="7426" width="10.7109375" style="1"/>
    <col min="7427" max="7427" width="32.5703125" style="1" customWidth="1"/>
    <col min="7428" max="7428" width="14.85546875" style="1" bestFit="1" customWidth="1"/>
    <col min="7429" max="7429" width="7" style="1" customWidth="1"/>
    <col min="7430" max="7430" width="12.5703125" style="1" customWidth="1"/>
    <col min="7431" max="7431" width="4.28515625" style="1" customWidth="1"/>
    <col min="7432" max="7432" width="10.5703125" style="1" customWidth="1"/>
    <col min="7433" max="7433" width="10.85546875" style="1" customWidth="1"/>
    <col min="7434" max="7434" width="12.7109375" style="1" customWidth="1"/>
    <col min="7435" max="7435" width="12.5703125" style="1" customWidth="1"/>
    <col min="7436" max="7437" width="21" style="1" bestFit="1" customWidth="1"/>
    <col min="7438" max="7439" width="21" style="1" customWidth="1"/>
    <col min="7440" max="7440" width="5.42578125" style="1" bestFit="1" customWidth="1"/>
    <col min="7441" max="7441" width="33.42578125" style="1" bestFit="1" customWidth="1"/>
    <col min="7442" max="7442" width="3.140625" style="1" customWidth="1"/>
    <col min="7443" max="7682" width="10.7109375" style="1"/>
    <col min="7683" max="7683" width="32.5703125" style="1" customWidth="1"/>
    <col min="7684" max="7684" width="14.85546875" style="1" bestFit="1" customWidth="1"/>
    <col min="7685" max="7685" width="7" style="1" customWidth="1"/>
    <col min="7686" max="7686" width="12.5703125" style="1" customWidth="1"/>
    <col min="7687" max="7687" width="4.28515625" style="1" customWidth="1"/>
    <col min="7688" max="7688" width="10.5703125" style="1" customWidth="1"/>
    <col min="7689" max="7689" width="10.85546875" style="1" customWidth="1"/>
    <col min="7690" max="7690" width="12.7109375" style="1" customWidth="1"/>
    <col min="7691" max="7691" width="12.5703125" style="1" customWidth="1"/>
    <col min="7692" max="7693" width="21" style="1" bestFit="1" customWidth="1"/>
    <col min="7694" max="7695" width="21" style="1" customWidth="1"/>
    <col min="7696" max="7696" width="5.42578125" style="1" bestFit="1" customWidth="1"/>
    <col min="7697" max="7697" width="33.42578125" style="1" bestFit="1" customWidth="1"/>
    <col min="7698" max="7698" width="3.140625" style="1" customWidth="1"/>
    <col min="7699" max="7938" width="10.7109375" style="1"/>
    <col min="7939" max="7939" width="32.5703125" style="1" customWidth="1"/>
    <col min="7940" max="7940" width="14.85546875" style="1" bestFit="1" customWidth="1"/>
    <col min="7941" max="7941" width="7" style="1" customWidth="1"/>
    <col min="7942" max="7942" width="12.5703125" style="1" customWidth="1"/>
    <col min="7943" max="7943" width="4.28515625" style="1" customWidth="1"/>
    <col min="7944" max="7944" width="10.5703125" style="1" customWidth="1"/>
    <col min="7945" max="7945" width="10.85546875" style="1" customWidth="1"/>
    <col min="7946" max="7946" width="12.7109375" style="1" customWidth="1"/>
    <col min="7947" max="7947" width="12.5703125" style="1" customWidth="1"/>
    <col min="7948" max="7949" width="21" style="1" bestFit="1" customWidth="1"/>
    <col min="7950" max="7951" width="21" style="1" customWidth="1"/>
    <col min="7952" max="7952" width="5.42578125" style="1" bestFit="1" customWidth="1"/>
    <col min="7953" max="7953" width="33.42578125" style="1" bestFit="1" customWidth="1"/>
    <col min="7954" max="7954" width="3.140625" style="1" customWidth="1"/>
    <col min="7955" max="8194" width="10.7109375" style="1"/>
    <col min="8195" max="8195" width="32.5703125" style="1" customWidth="1"/>
    <col min="8196" max="8196" width="14.85546875" style="1" bestFit="1" customWidth="1"/>
    <col min="8197" max="8197" width="7" style="1" customWidth="1"/>
    <col min="8198" max="8198" width="12.5703125" style="1" customWidth="1"/>
    <col min="8199" max="8199" width="4.28515625" style="1" customWidth="1"/>
    <col min="8200" max="8200" width="10.5703125" style="1" customWidth="1"/>
    <col min="8201" max="8201" width="10.85546875" style="1" customWidth="1"/>
    <col min="8202" max="8202" width="12.7109375" style="1" customWidth="1"/>
    <col min="8203" max="8203" width="12.5703125" style="1" customWidth="1"/>
    <col min="8204" max="8205" width="21" style="1" bestFit="1" customWidth="1"/>
    <col min="8206" max="8207" width="21" style="1" customWidth="1"/>
    <col min="8208" max="8208" width="5.42578125" style="1" bestFit="1" customWidth="1"/>
    <col min="8209" max="8209" width="33.42578125" style="1" bestFit="1" customWidth="1"/>
    <col min="8210" max="8210" width="3.140625" style="1" customWidth="1"/>
    <col min="8211" max="8450" width="10.7109375" style="1"/>
    <col min="8451" max="8451" width="32.5703125" style="1" customWidth="1"/>
    <col min="8452" max="8452" width="14.85546875" style="1" bestFit="1" customWidth="1"/>
    <col min="8453" max="8453" width="7" style="1" customWidth="1"/>
    <col min="8454" max="8454" width="12.5703125" style="1" customWidth="1"/>
    <col min="8455" max="8455" width="4.28515625" style="1" customWidth="1"/>
    <col min="8456" max="8456" width="10.5703125" style="1" customWidth="1"/>
    <col min="8457" max="8457" width="10.85546875" style="1" customWidth="1"/>
    <col min="8458" max="8458" width="12.7109375" style="1" customWidth="1"/>
    <col min="8459" max="8459" width="12.5703125" style="1" customWidth="1"/>
    <col min="8460" max="8461" width="21" style="1" bestFit="1" customWidth="1"/>
    <col min="8462" max="8463" width="21" style="1" customWidth="1"/>
    <col min="8464" max="8464" width="5.42578125" style="1" bestFit="1" customWidth="1"/>
    <col min="8465" max="8465" width="33.42578125" style="1" bestFit="1" customWidth="1"/>
    <col min="8466" max="8466" width="3.140625" style="1" customWidth="1"/>
    <col min="8467" max="8706" width="10.7109375" style="1"/>
    <col min="8707" max="8707" width="32.5703125" style="1" customWidth="1"/>
    <col min="8708" max="8708" width="14.85546875" style="1" bestFit="1" customWidth="1"/>
    <col min="8709" max="8709" width="7" style="1" customWidth="1"/>
    <col min="8710" max="8710" width="12.5703125" style="1" customWidth="1"/>
    <col min="8711" max="8711" width="4.28515625" style="1" customWidth="1"/>
    <col min="8712" max="8712" width="10.5703125" style="1" customWidth="1"/>
    <col min="8713" max="8713" width="10.85546875" style="1" customWidth="1"/>
    <col min="8714" max="8714" width="12.7109375" style="1" customWidth="1"/>
    <col min="8715" max="8715" width="12.5703125" style="1" customWidth="1"/>
    <col min="8716" max="8717" width="21" style="1" bestFit="1" customWidth="1"/>
    <col min="8718" max="8719" width="21" style="1" customWidth="1"/>
    <col min="8720" max="8720" width="5.42578125" style="1" bestFit="1" customWidth="1"/>
    <col min="8721" max="8721" width="33.42578125" style="1" bestFit="1" customWidth="1"/>
    <col min="8722" max="8722" width="3.140625" style="1" customWidth="1"/>
    <col min="8723" max="8962" width="10.7109375" style="1"/>
    <col min="8963" max="8963" width="32.5703125" style="1" customWidth="1"/>
    <col min="8964" max="8964" width="14.85546875" style="1" bestFit="1" customWidth="1"/>
    <col min="8965" max="8965" width="7" style="1" customWidth="1"/>
    <col min="8966" max="8966" width="12.5703125" style="1" customWidth="1"/>
    <col min="8967" max="8967" width="4.28515625" style="1" customWidth="1"/>
    <col min="8968" max="8968" width="10.5703125" style="1" customWidth="1"/>
    <col min="8969" max="8969" width="10.85546875" style="1" customWidth="1"/>
    <col min="8970" max="8970" width="12.7109375" style="1" customWidth="1"/>
    <col min="8971" max="8971" width="12.5703125" style="1" customWidth="1"/>
    <col min="8972" max="8973" width="21" style="1" bestFit="1" customWidth="1"/>
    <col min="8974" max="8975" width="21" style="1" customWidth="1"/>
    <col min="8976" max="8976" width="5.42578125" style="1" bestFit="1" customWidth="1"/>
    <col min="8977" max="8977" width="33.42578125" style="1" bestFit="1" customWidth="1"/>
    <col min="8978" max="8978" width="3.140625" style="1" customWidth="1"/>
    <col min="8979" max="9218" width="10.7109375" style="1"/>
    <col min="9219" max="9219" width="32.5703125" style="1" customWidth="1"/>
    <col min="9220" max="9220" width="14.85546875" style="1" bestFit="1" customWidth="1"/>
    <col min="9221" max="9221" width="7" style="1" customWidth="1"/>
    <col min="9222" max="9222" width="12.5703125" style="1" customWidth="1"/>
    <col min="9223" max="9223" width="4.28515625" style="1" customWidth="1"/>
    <col min="9224" max="9224" width="10.5703125" style="1" customWidth="1"/>
    <col min="9225" max="9225" width="10.85546875" style="1" customWidth="1"/>
    <col min="9226" max="9226" width="12.7109375" style="1" customWidth="1"/>
    <col min="9227" max="9227" width="12.5703125" style="1" customWidth="1"/>
    <col min="9228" max="9229" width="21" style="1" bestFit="1" customWidth="1"/>
    <col min="9230" max="9231" width="21" style="1" customWidth="1"/>
    <col min="9232" max="9232" width="5.42578125" style="1" bestFit="1" customWidth="1"/>
    <col min="9233" max="9233" width="33.42578125" style="1" bestFit="1" customWidth="1"/>
    <col min="9234" max="9234" width="3.140625" style="1" customWidth="1"/>
    <col min="9235" max="9474" width="10.7109375" style="1"/>
    <col min="9475" max="9475" width="32.5703125" style="1" customWidth="1"/>
    <col min="9476" max="9476" width="14.85546875" style="1" bestFit="1" customWidth="1"/>
    <col min="9477" max="9477" width="7" style="1" customWidth="1"/>
    <col min="9478" max="9478" width="12.5703125" style="1" customWidth="1"/>
    <col min="9479" max="9479" width="4.28515625" style="1" customWidth="1"/>
    <col min="9480" max="9480" width="10.5703125" style="1" customWidth="1"/>
    <col min="9481" max="9481" width="10.85546875" style="1" customWidth="1"/>
    <col min="9482" max="9482" width="12.7109375" style="1" customWidth="1"/>
    <col min="9483" max="9483" width="12.5703125" style="1" customWidth="1"/>
    <col min="9484" max="9485" width="21" style="1" bestFit="1" customWidth="1"/>
    <col min="9486" max="9487" width="21" style="1" customWidth="1"/>
    <col min="9488" max="9488" width="5.42578125" style="1" bestFit="1" customWidth="1"/>
    <col min="9489" max="9489" width="33.42578125" style="1" bestFit="1" customWidth="1"/>
    <col min="9490" max="9490" width="3.140625" style="1" customWidth="1"/>
    <col min="9491" max="9730" width="10.7109375" style="1"/>
    <col min="9731" max="9731" width="32.5703125" style="1" customWidth="1"/>
    <col min="9732" max="9732" width="14.85546875" style="1" bestFit="1" customWidth="1"/>
    <col min="9733" max="9733" width="7" style="1" customWidth="1"/>
    <col min="9734" max="9734" width="12.5703125" style="1" customWidth="1"/>
    <col min="9735" max="9735" width="4.28515625" style="1" customWidth="1"/>
    <col min="9736" max="9736" width="10.5703125" style="1" customWidth="1"/>
    <col min="9737" max="9737" width="10.85546875" style="1" customWidth="1"/>
    <col min="9738" max="9738" width="12.7109375" style="1" customWidth="1"/>
    <col min="9739" max="9739" width="12.5703125" style="1" customWidth="1"/>
    <col min="9740" max="9741" width="21" style="1" bestFit="1" customWidth="1"/>
    <col min="9742" max="9743" width="21" style="1" customWidth="1"/>
    <col min="9744" max="9744" width="5.42578125" style="1" bestFit="1" customWidth="1"/>
    <col min="9745" max="9745" width="33.42578125" style="1" bestFit="1" customWidth="1"/>
    <col min="9746" max="9746" width="3.140625" style="1" customWidth="1"/>
    <col min="9747" max="9986" width="10.7109375" style="1"/>
    <col min="9987" max="9987" width="32.5703125" style="1" customWidth="1"/>
    <col min="9988" max="9988" width="14.85546875" style="1" bestFit="1" customWidth="1"/>
    <col min="9989" max="9989" width="7" style="1" customWidth="1"/>
    <col min="9990" max="9990" width="12.5703125" style="1" customWidth="1"/>
    <col min="9991" max="9991" width="4.28515625" style="1" customWidth="1"/>
    <col min="9992" max="9992" width="10.5703125" style="1" customWidth="1"/>
    <col min="9993" max="9993" width="10.85546875" style="1" customWidth="1"/>
    <col min="9994" max="9994" width="12.7109375" style="1" customWidth="1"/>
    <col min="9995" max="9995" width="12.5703125" style="1" customWidth="1"/>
    <col min="9996" max="9997" width="21" style="1" bestFit="1" customWidth="1"/>
    <col min="9998" max="9999" width="21" style="1" customWidth="1"/>
    <col min="10000" max="10000" width="5.42578125" style="1" bestFit="1" customWidth="1"/>
    <col min="10001" max="10001" width="33.42578125" style="1" bestFit="1" customWidth="1"/>
    <col min="10002" max="10002" width="3.140625" style="1" customWidth="1"/>
    <col min="10003" max="10242" width="10.7109375" style="1"/>
    <col min="10243" max="10243" width="32.5703125" style="1" customWidth="1"/>
    <col min="10244" max="10244" width="14.85546875" style="1" bestFit="1" customWidth="1"/>
    <col min="10245" max="10245" width="7" style="1" customWidth="1"/>
    <col min="10246" max="10246" width="12.5703125" style="1" customWidth="1"/>
    <col min="10247" max="10247" width="4.28515625" style="1" customWidth="1"/>
    <col min="10248" max="10248" width="10.5703125" style="1" customWidth="1"/>
    <col min="10249" max="10249" width="10.85546875" style="1" customWidth="1"/>
    <col min="10250" max="10250" width="12.7109375" style="1" customWidth="1"/>
    <col min="10251" max="10251" width="12.5703125" style="1" customWidth="1"/>
    <col min="10252" max="10253" width="21" style="1" bestFit="1" customWidth="1"/>
    <col min="10254" max="10255" width="21" style="1" customWidth="1"/>
    <col min="10256" max="10256" width="5.42578125" style="1" bestFit="1" customWidth="1"/>
    <col min="10257" max="10257" width="33.42578125" style="1" bestFit="1" customWidth="1"/>
    <col min="10258" max="10258" width="3.140625" style="1" customWidth="1"/>
    <col min="10259" max="10498" width="10.7109375" style="1"/>
    <col min="10499" max="10499" width="32.5703125" style="1" customWidth="1"/>
    <col min="10500" max="10500" width="14.85546875" style="1" bestFit="1" customWidth="1"/>
    <col min="10501" max="10501" width="7" style="1" customWidth="1"/>
    <col min="10502" max="10502" width="12.5703125" style="1" customWidth="1"/>
    <col min="10503" max="10503" width="4.28515625" style="1" customWidth="1"/>
    <col min="10504" max="10504" width="10.5703125" style="1" customWidth="1"/>
    <col min="10505" max="10505" width="10.85546875" style="1" customWidth="1"/>
    <col min="10506" max="10506" width="12.7109375" style="1" customWidth="1"/>
    <col min="10507" max="10507" width="12.5703125" style="1" customWidth="1"/>
    <col min="10508" max="10509" width="21" style="1" bestFit="1" customWidth="1"/>
    <col min="10510" max="10511" width="21" style="1" customWidth="1"/>
    <col min="10512" max="10512" width="5.42578125" style="1" bestFit="1" customWidth="1"/>
    <col min="10513" max="10513" width="33.42578125" style="1" bestFit="1" customWidth="1"/>
    <col min="10514" max="10514" width="3.140625" style="1" customWidth="1"/>
    <col min="10515" max="10754" width="10.7109375" style="1"/>
    <col min="10755" max="10755" width="32.5703125" style="1" customWidth="1"/>
    <col min="10756" max="10756" width="14.85546875" style="1" bestFit="1" customWidth="1"/>
    <col min="10757" max="10757" width="7" style="1" customWidth="1"/>
    <col min="10758" max="10758" width="12.5703125" style="1" customWidth="1"/>
    <col min="10759" max="10759" width="4.28515625" style="1" customWidth="1"/>
    <col min="10760" max="10760" width="10.5703125" style="1" customWidth="1"/>
    <col min="10761" max="10761" width="10.85546875" style="1" customWidth="1"/>
    <col min="10762" max="10762" width="12.7109375" style="1" customWidth="1"/>
    <col min="10763" max="10763" width="12.5703125" style="1" customWidth="1"/>
    <col min="10764" max="10765" width="21" style="1" bestFit="1" customWidth="1"/>
    <col min="10766" max="10767" width="21" style="1" customWidth="1"/>
    <col min="10768" max="10768" width="5.42578125" style="1" bestFit="1" customWidth="1"/>
    <col min="10769" max="10769" width="33.42578125" style="1" bestFit="1" customWidth="1"/>
    <col min="10770" max="10770" width="3.140625" style="1" customWidth="1"/>
    <col min="10771" max="11010" width="10.7109375" style="1"/>
    <col min="11011" max="11011" width="32.5703125" style="1" customWidth="1"/>
    <col min="11012" max="11012" width="14.85546875" style="1" bestFit="1" customWidth="1"/>
    <col min="11013" max="11013" width="7" style="1" customWidth="1"/>
    <col min="11014" max="11014" width="12.5703125" style="1" customWidth="1"/>
    <col min="11015" max="11015" width="4.28515625" style="1" customWidth="1"/>
    <col min="11016" max="11016" width="10.5703125" style="1" customWidth="1"/>
    <col min="11017" max="11017" width="10.85546875" style="1" customWidth="1"/>
    <col min="11018" max="11018" width="12.7109375" style="1" customWidth="1"/>
    <col min="11019" max="11019" width="12.5703125" style="1" customWidth="1"/>
    <col min="11020" max="11021" width="21" style="1" bestFit="1" customWidth="1"/>
    <col min="11022" max="11023" width="21" style="1" customWidth="1"/>
    <col min="11024" max="11024" width="5.42578125" style="1" bestFit="1" customWidth="1"/>
    <col min="11025" max="11025" width="33.42578125" style="1" bestFit="1" customWidth="1"/>
    <col min="11026" max="11026" width="3.140625" style="1" customWidth="1"/>
    <col min="11027" max="11266" width="10.7109375" style="1"/>
    <col min="11267" max="11267" width="32.5703125" style="1" customWidth="1"/>
    <col min="11268" max="11268" width="14.85546875" style="1" bestFit="1" customWidth="1"/>
    <col min="11269" max="11269" width="7" style="1" customWidth="1"/>
    <col min="11270" max="11270" width="12.5703125" style="1" customWidth="1"/>
    <col min="11271" max="11271" width="4.28515625" style="1" customWidth="1"/>
    <col min="11272" max="11272" width="10.5703125" style="1" customWidth="1"/>
    <col min="11273" max="11273" width="10.85546875" style="1" customWidth="1"/>
    <col min="11274" max="11274" width="12.7109375" style="1" customWidth="1"/>
    <col min="11275" max="11275" width="12.5703125" style="1" customWidth="1"/>
    <col min="11276" max="11277" width="21" style="1" bestFit="1" customWidth="1"/>
    <col min="11278" max="11279" width="21" style="1" customWidth="1"/>
    <col min="11280" max="11280" width="5.42578125" style="1" bestFit="1" customWidth="1"/>
    <col min="11281" max="11281" width="33.42578125" style="1" bestFit="1" customWidth="1"/>
    <col min="11282" max="11282" width="3.140625" style="1" customWidth="1"/>
    <col min="11283" max="11522" width="10.7109375" style="1"/>
    <col min="11523" max="11523" width="32.5703125" style="1" customWidth="1"/>
    <col min="11524" max="11524" width="14.85546875" style="1" bestFit="1" customWidth="1"/>
    <col min="11525" max="11525" width="7" style="1" customWidth="1"/>
    <col min="11526" max="11526" width="12.5703125" style="1" customWidth="1"/>
    <col min="11527" max="11527" width="4.28515625" style="1" customWidth="1"/>
    <col min="11528" max="11528" width="10.5703125" style="1" customWidth="1"/>
    <col min="11529" max="11529" width="10.85546875" style="1" customWidth="1"/>
    <col min="11530" max="11530" width="12.7109375" style="1" customWidth="1"/>
    <col min="11531" max="11531" width="12.5703125" style="1" customWidth="1"/>
    <col min="11532" max="11533" width="21" style="1" bestFit="1" customWidth="1"/>
    <col min="11534" max="11535" width="21" style="1" customWidth="1"/>
    <col min="11536" max="11536" width="5.42578125" style="1" bestFit="1" customWidth="1"/>
    <col min="11537" max="11537" width="33.42578125" style="1" bestFit="1" customWidth="1"/>
    <col min="11538" max="11538" width="3.140625" style="1" customWidth="1"/>
    <col min="11539" max="11778" width="10.7109375" style="1"/>
    <col min="11779" max="11779" width="32.5703125" style="1" customWidth="1"/>
    <col min="11780" max="11780" width="14.85546875" style="1" bestFit="1" customWidth="1"/>
    <col min="11781" max="11781" width="7" style="1" customWidth="1"/>
    <col min="11782" max="11782" width="12.5703125" style="1" customWidth="1"/>
    <col min="11783" max="11783" width="4.28515625" style="1" customWidth="1"/>
    <col min="11784" max="11784" width="10.5703125" style="1" customWidth="1"/>
    <col min="11785" max="11785" width="10.85546875" style="1" customWidth="1"/>
    <col min="11786" max="11786" width="12.7109375" style="1" customWidth="1"/>
    <col min="11787" max="11787" width="12.5703125" style="1" customWidth="1"/>
    <col min="11788" max="11789" width="21" style="1" bestFit="1" customWidth="1"/>
    <col min="11790" max="11791" width="21" style="1" customWidth="1"/>
    <col min="11792" max="11792" width="5.42578125" style="1" bestFit="1" customWidth="1"/>
    <col min="11793" max="11793" width="33.42578125" style="1" bestFit="1" customWidth="1"/>
    <col min="11794" max="11794" width="3.140625" style="1" customWidth="1"/>
    <col min="11795" max="12034" width="10.7109375" style="1"/>
    <col min="12035" max="12035" width="32.5703125" style="1" customWidth="1"/>
    <col min="12036" max="12036" width="14.85546875" style="1" bestFit="1" customWidth="1"/>
    <col min="12037" max="12037" width="7" style="1" customWidth="1"/>
    <col min="12038" max="12038" width="12.5703125" style="1" customWidth="1"/>
    <col min="12039" max="12039" width="4.28515625" style="1" customWidth="1"/>
    <col min="12040" max="12040" width="10.5703125" style="1" customWidth="1"/>
    <col min="12041" max="12041" width="10.85546875" style="1" customWidth="1"/>
    <col min="12042" max="12042" width="12.7109375" style="1" customWidth="1"/>
    <col min="12043" max="12043" width="12.5703125" style="1" customWidth="1"/>
    <col min="12044" max="12045" width="21" style="1" bestFit="1" customWidth="1"/>
    <col min="12046" max="12047" width="21" style="1" customWidth="1"/>
    <col min="12048" max="12048" width="5.42578125" style="1" bestFit="1" customWidth="1"/>
    <col min="12049" max="12049" width="33.42578125" style="1" bestFit="1" customWidth="1"/>
    <col min="12050" max="12050" width="3.140625" style="1" customWidth="1"/>
    <col min="12051" max="12290" width="10.7109375" style="1"/>
    <col min="12291" max="12291" width="32.5703125" style="1" customWidth="1"/>
    <col min="12292" max="12292" width="14.85546875" style="1" bestFit="1" customWidth="1"/>
    <col min="12293" max="12293" width="7" style="1" customWidth="1"/>
    <col min="12294" max="12294" width="12.5703125" style="1" customWidth="1"/>
    <col min="12295" max="12295" width="4.28515625" style="1" customWidth="1"/>
    <col min="12296" max="12296" width="10.5703125" style="1" customWidth="1"/>
    <col min="12297" max="12297" width="10.85546875" style="1" customWidth="1"/>
    <col min="12298" max="12298" width="12.7109375" style="1" customWidth="1"/>
    <col min="12299" max="12299" width="12.5703125" style="1" customWidth="1"/>
    <col min="12300" max="12301" width="21" style="1" bestFit="1" customWidth="1"/>
    <col min="12302" max="12303" width="21" style="1" customWidth="1"/>
    <col min="12304" max="12304" width="5.42578125" style="1" bestFit="1" customWidth="1"/>
    <col min="12305" max="12305" width="33.42578125" style="1" bestFit="1" customWidth="1"/>
    <col min="12306" max="12306" width="3.140625" style="1" customWidth="1"/>
    <col min="12307" max="12546" width="10.7109375" style="1"/>
    <col min="12547" max="12547" width="32.5703125" style="1" customWidth="1"/>
    <col min="12548" max="12548" width="14.85546875" style="1" bestFit="1" customWidth="1"/>
    <col min="12549" max="12549" width="7" style="1" customWidth="1"/>
    <col min="12550" max="12550" width="12.5703125" style="1" customWidth="1"/>
    <col min="12551" max="12551" width="4.28515625" style="1" customWidth="1"/>
    <col min="12552" max="12552" width="10.5703125" style="1" customWidth="1"/>
    <col min="12553" max="12553" width="10.85546875" style="1" customWidth="1"/>
    <col min="12554" max="12554" width="12.7109375" style="1" customWidth="1"/>
    <col min="12555" max="12555" width="12.5703125" style="1" customWidth="1"/>
    <col min="12556" max="12557" width="21" style="1" bestFit="1" customWidth="1"/>
    <col min="12558" max="12559" width="21" style="1" customWidth="1"/>
    <col min="12560" max="12560" width="5.42578125" style="1" bestFit="1" customWidth="1"/>
    <col min="12561" max="12561" width="33.42578125" style="1" bestFit="1" customWidth="1"/>
    <col min="12562" max="12562" width="3.140625" style="1" customWidth="1"/>
    <col min="12563" max="12802" width="10.7109375" style="1"/>
    <col min="12803" max="12803" width="32.5703125" style="1" customWidth="1"/>
    <col min="12804" max="12804" width="14.85546875" style="1" bestFit="1" customWidth="1"/>
    <col min="12805" max="12805" width="7" style="1" customWidth="1"/>
    <col min="12806" max="12806" width="12.5703125" style="1" customWidth="1"/>
    <col min="12807" max="12807" width="4.28515625" style="1" customWidth="1"/>
    <col min="12808" max="12808" width="10.5703125" style="1" customWidth="1"/>
    <col min="12809" max="12809" width="10.85546875" style="1" customWidth="1"/>
    <col min="12810" max="12810" width="12.7109375" style="1" customWidth="1"/>
    <col min="12811" max="12811" width="12.5703125" style="1" customWidth="1"/>
    <col min="12812" max="12813" width="21" style="1" bestFit="1" customWidth="1"/>
    <col min="12814" max="12815" width="21" style="1" customWidth="1"/>
    <col min="12816" max="12816" width="5.42578125" style="1" bestFit="1" customWidth="1"/>
    <col min="12817" max="12817" width="33.42578125" style="1" bestFit="1" customWidth="1"/>
    <col min="12818" max="12818" width="3.140625" style="1" customWidth="1"/>
    <col min="12819" max="13058" width="10.7109375" style="1"/>
    <col min="13059" max="13059" width="32.5703125" style="1" customWidth="1"/>
    <col min="13060" max="13060" width="14.85546875" style="1" bestFit="1" customWidth="1"/>
    <col min="13061" max="13061" width="7" style="1" customWidth="1"/>
    <col min="13062" max="13062" width="12.5703125" style="1" customWidth="1"/>
    <col min="13063" max="13063" width="4.28515625" style="1" customWidth="1"/>
    <col min="13064" max="13064" width="10.5703125" style="1" customWidth="1"/>
    <col min="13065" max="13065" width="10.85546875" style="1" customWidth="1"/>
    <col min="13066" max="13066" width="12.7109375" style="1" customWidth="1"/>
    <col min="13067" max="13067" width="12.5703125" style="1" customWidth="1"/>
    <col min="13068" max="13069" width="21" style="1" bestFit="1" customWidth="1"/>
    <col min="13070" max="13071" width="21" style="1" customWidth="1"/>
    <col min="13072" max="13072" width="5.42578125" style="1" bestFit="1" customWidth="1"/>
    <col min="13073" max="13073" width="33.42578125" style="1" bestFit="1" customWidth="1"/>
    <col min="13074" max="13074" width="3.140625" style="1" customWidth="1"/>
    <col min="13075" max="13314" width="10.7109375" style="1"/>
    <col min="13315" max="13315" width="32.5703125" style="1" customWidth="1"/>
    <col min="13316" max="13316" width="14.85546875" style="1" bestFit="1" customWidth="1"/>
    <col min="13317" max="13317" width="7" style="1" customWidth="1"/>
    <col min="13318" max="13318" width="12.5703125" style="1" customWidth="1"/>
    <col min="13319" max="13319" width="4.28515625" style="1" customWidth="1"/>
    <col min="13320" max="13320" width="10.5703125" style="1" customWidth="1"/>
    <col min="13321" max="13321" width="10.85546875" style="1" customWidth="1"/>
    <col min="13322" max="13322" width="12.7109375" style="1" customWidth="1"/>
    <col min="13323" max="13323" width="12.5703125" style="1" customWidth="1"/>
    <col min="13324" max="13325" width="21" style="1" bestFit="1" customWidth="1"/>
    <col min="13326" max="13327" width="21" style="1" customWidth="1"/>
    <col min="13328" max="13328" width="5.42578125" style="1" bestFit="1" customWidth="1"/>
    <col min="13329" max="13329" width="33.42578125" style="1" bestFit="1" customWidth="1"/>
    <col min="13330" max="13330" width="3.140625" style="1" customWidth="1"/>
    <col min="13331" max="13570" width="10.7109375" style="1"/>
    <col min="13571" max="13571" width="32.5703125" style="1" customWidth="1"/>
    <col min="13572" max="13572" width="14.85546875" style="1" bestFit="1" customWidth="1"/>
    <col min="13573" max="13573" width="7" style="1" customWidth="1"/>
    <col min="13574" max="13574" width="12.5703125" style="1" customWidth="1"/>
    <col min="13575" max="13575" width="4.28515625" style="1" customWidth="1"/>
    <col min="13576" max="13576" width="10.5703125" style="1" customWidth="1"/>
    <col min="13577" max="13577" width="10.85546875" style="1" customWidth="1"/>
    <col min="13578" max="13578" width="12.7109375" style="1" customWidth="1"/>
    <col min="13579" max="13579" width="12.5703125" style="1" customWidth="1"/>
    <col min="13580" max="13581" width="21" style="1" bestFit="1" customWidth="1"/>
    <col min="13582" max="13583" width="21" style="1" customWidth="1"/>
    <col min="13584" max="13584" width="5.42578125" style="1" bestFit="1" customWidth="1"/>
    <col min="13585" max="13585" width="33.42578125" style="1" bestFit="1" customWidth="1"/>
    <col min="13586" max="13586" width="3.140625" style="1" customWidth="1"/>
    <col min="13587" max="13826" width="10.7109375" style="1"/>
    <col min="13827" max="13827" width="32.5703125" style="1" customWidth="1"/>
    <col min="13828" max="13828" width="14.85546875" style="1" bestFit="1" customWidth="1"/>
    <col min="13829" max="13829" width="7" style="1" customWidth="1"/>
    <col min="13830" max="13830" width="12.5703125" style="1" customWidth="1"/>
    <col min="13831" max="13831" width="4.28515625" style="1" customWidth="1"/>
    <col min="13832" max="13832" width="10.5703125" style="1" customWidth="1"/>
    <col min="13833" max="13833" width="10.85546875" style="1" customWidth="1"/>
    <col min="13834" max="13834" width="12.7109375" style="1" customWidth="1"/>
    <col min="13835" max="13835" width="12.5703125" style="1" customWidth="1"/>
    <col min="13836" max="13837" width="21" style="1" bestFit="1" customWidth="1"/>
    <col min="13838" max="13839" width="21" style="1" customWidth="1"/>
    <col min="13840" max="13840" width="5.42578125" style="1" bestFit="1" customWidth="1"/>
    <col min="13841" max="13841" width="33.42578125" style="1" bestFit="1" customWidth="1"/>
    <col min="13842" max="13842" width="3.140625" style="1" customWidth="1"/>
    <col min="13843" max="14082" width="10.7109375" style="1"/>
    <col min="14083" max="14083" width="32.5703125" style="1" customWidth="1"/>
    <col min="14084" max="14084" width="14.85546875" style="1" bestFit="1" customWidth="1"/>
    <col min="14085" max="14085" width="7" style="1" customWidth="1"/>
    <col min="14086" max="14086" width="12.5703125" style="1" customWidth="1"/>
    <col min="14087" max="14087" width="4.28515625" style="1" customWidth="1"/>
    <col min="14088" max="14088" width="10.5703125" style="1" customWidth="1"/>
    <col min="14089" max="14089" width="10.85546875" style="1" customWidth="1"/>
    <col min="14090" max="14090" width="12.7109375" style="1" customWidth="1"/>
    <col min="14091" max="14091" width="12.5703125" style="1" customWidth="1"/>
    <col min="14092" max="14093" width="21" style="1" bestFit="1" customWidth="1"/>
    <col min="14094" max="14095" width="21" style="1" customWidth="1"/>
    <col min="14096" max="14096" width="5.42578125" style="1" bestFit="1" customWidth="1"/>
    <col min="14097" max="14097" width="33.42578125" style="1" bestFit="1" customWidth="1"/>
    <col min="14098" max="14098" width="3.140625" style="1" customWidth="1"/>
    <col min="14099" max="14338" width="10.7109375" style="1"/>
    <col min="14339" max="14339" width="32.5703125" style="1" customWidth="1"/>
    <col min="14340" max="14340" width="14.85546875" style="1" bestFit="1" customWidth="1"/>
    <col min="14341" max="14341" width="7" style="1" customWidth="1"/>
    <col min="14342" max="14342" width="12.5703125" style="1" customWidth="1"/>
    <col min="14343" max="14343" width="4.28515625" style="1" customWidth="1"/>
    <col min="14344" max="14344" width="10.5703125" style="1" customWidth="1"/>
    <col min="14345" max="14345" width="10.85546875" style="1" customWidth="1"/>
    <col min="14346" max="14346" width="12.7109375" style="1" customWidth="1"/>
    <col min="14347" max="14347" width="12.5703125" style="1" customWidth="1"/>
    <col min="14348" max="14349" width="21" style="1" bestFit="1" customWidth="1"/>
    <col min="14350" max="14351" width="21" style="1" customWidth="1"/>
    <col min="14352" max="14352" width="5.42578125" style="1" bestFit="1" customWidth="1"/>
    <col min="14353" max="14353" width="33.42578125" style="1" bestFit="1" customWidth="1"/>
    <col min="14354" max="14354" width="3.140625" style="1" customWidth="1"/>
    <col min="14355" max="14594" width="10.7109375" style="1"/>
    <col min="14595" max="14595" width="32.5703125" style="1" customWidth="1"/>
    <col min="14596" max="14596" width="14.85546875" style="1" bestFit="1" customWidth="1"/>
    <col min="14597" max="14597" width="7" style="1" customWidth="1"/>
    <col min="14598" max="14598" width="12.5703125" style="1" customWidth="1"/>
    <col min="14599" max="14599" width="4.28515625" style="1" customWidth="1"/>
    <col min="14600" max="14600" width="10.5703125" style="1" customWidth="1"/>
    <col min="14601" max="14601" width="10.85546875" style="1" customWidth="1"/>
    <col min="14602" max="14602" width="12.7109375" style="1" customWidth="1"/>
    <col min="14603" max="14603" width="12.5703125" style="1" customWidth="1"/>
    <col min="14604" max="14605" width="21" style="1" bestFit="1" customWidth="1"/>
    <col min="14606" max="14607" width="21" style="1" customWidth="1"/>
    <col min="14608" max="14608" width="5.42578125" style="1" bestFit="1" customWidth="1"/>
    <col min="14609" max="14609" width="33.42578125" style="1" bestFit="1" customWidth="1"/>
    <col min="14610" max="14610" width="3.140625" style="1" customWidth="1"/>
    <col min="14611" max="14850" width="10.7109375" style="1"/>
    <col min="14851" max="14851" width="32.5703125" style="1" customWidth="1"/>
    <col min="14852" max="14852" width="14.85546875" style="1" bestFit="1" customWidth="1"/>
    <col min="14853" max="14853" width="7" style="1" customWidth="1"/>
    <col min="14854" max="14854" width="12.5703125" style="1" customWidth="1"/>
    <col min="14855" max="14855" width="4.28515625" style="1" customWidth="1"/>
    <col min="14856" max="14856" width="10.5703125" style="1" customWidth="1"/>
    <col min="14857" max="14857" width="10.85546875" style="1" customWidth="1"/>
    <col min="14858" max="14858" width="12.7109375" style="1" customWidth="1"/>
    <col min="14859" max="14859" width="12.5703125" style="1" customWidth="1"/>
    <col min="14860" max="14861" width="21" style="1" bestFit="1" customWidth="1"/>
    <col min="14862" max="14863" width="21" style="1" customWidth="1"/>
    <col min="14864" max="14864" width="5.42578125" style="1" bestFit="1" customWidth="1"/>
    <col min="14865" max="14865" width="33.42578125" style="1" bestFit="1" customWidth="1"/>
    <col min="14866" max="14866" width="3.140625" style="1" customWidth="1"/>
    <col min="14867" max="15106" width="10.7109375" style="1"/>
    <col min="15107" max="15107" width="32.5703125" style="1" customWidth="1"/>
    <col min="15108" max="15108" width="14.85546875" style="1" bestFit="1" customWidth="1"/>
    <col min="15109" max="15109" width="7" style="1" customWidth="1"/>
    <col min="15110" max="15110" width="12.5703125" style="1" customWidth="1"/>
    <col min="15111" max="15111" width="4.28515625" style="1" customWidth="1"/>
    <col min="15112" max="15112" width="10.5703125" style="1" customWidth="1"/>
    <col min="15113" max="15113" width="10.85546875" style="1" customWidth="1"/>
    <col min="15114" max="15114" width="12.7109375" style="1" customWidth="1"/>
    <col min="15115" max="15115" width="12.5703125" style="1" customWidth="1"/>
    <col min="15116" max="15117" width="21" style="1" bestFit="1" customWidth="1"/>
    <col min="15118" max="15119" width="21" style="1" customWidth="1"/>
    <col min="15120" max="15120" width="5.42578125" style="1" bestFit="1" customWidth="1"/>
    <col min="15121" max="15121" width="33.42578125" style="1" bestFit="1" customWidth="1"/>
    <col min="15122" max="15122" width="3.140625" style="1" customWidth="1"/>
    <col min="15123" max="15362" width="10.7109375" style="1"/>
    <col min="15363" max="15363" width="32.5703125" style="1" customWidth="1"/>
    <col min="15364" max="15364" width="14.85546875" style="1" bestFit="1" customWidth="1"/>
    <col min="15365" max="15365" width="7" style="1" customWidth="1"/>
    <col min="15366" max="15366" width="12.5703125" style="1" customWidth="1"/>
    <col min="15367" max="15367" width="4.28515625" style="1" customWidth="1"/>
    <col min="15368" max="15368" width="10.5703125" style="1" customWidth="1"/>
    <col min="15369" max="15369" width="10.85546875" style="1" customWidth="1"/>
    <col min="15370" max="15370" width="12.7109375" style="1" customWidth="1"/>
    <col min="15371" max="15371" width="12.5703125" style="1" customWidth="1"/>
    <col min="15372" max="15373" width="21" style="1" bestFit="1" customWidth="1"/>
    <col min="15374" max="15375" width="21" style="1" customWidth="1"/>
    <col min="15376" max="15376" width="5.42578125" style="1" bestFit="1" customWidth="1"/>
    <col min="15377" max="15377" width="33.42578125" style="1" bestFit="1" customWidth="1"/>
    <col min="15378" max="15378" width="3.140625" style="1" customWidth="1"/>
    <col min="15379" max="15618" width="10.7109375" style="1"/>
    <col min="15619" max="15619" width="32.5703125" style="1" customWidth="1"/>
    <col min="15620" max="15620" width="14.85546875" style="1" bestFit="1" customWidth="1"/>
    <col min="15621" max="15621" width="7" style="1" customWidth="1"/>
    <col min="15622" max="15622" width="12.5703125" style="1" customWidth="1"/>
    <col min="15623" max="15623" width="4.28515625" style="1" customWidth="1"/>
    <col min="15624" max="15624" width="10.5703125" style="1" customWidth="1"/>
    <col min="15625" max="15625" width="10.85546875" style="1" customWidth="1"/>
    <col min="15626" max="15626" width="12.7109375" style="1" customWidth="1"/>
    <col min="15627" max="15627" width="12.5703125" style="1" customWidth="1"/>
    <col min="15628" max="15629" width="21" style="1" bestFit="1" customWidth="1"/>
    <col min="15630" max="15631" width="21" style="1" customWidth="1"/>
    <col min="15632" max="15632" width="5.42578125" style="1" bestFit="1" customWidth="1"/>
    <col min="15633" max="15633" width="33.42578125" style="1" bestFit="1" customWidth="1"/>
    <col min="15634" max="15634" width="3.140625" style="1" customWidth="1"/>
    <col min="15635" max="15874" width="10.7109375" style="1"/>
    <col min="15875" max="15875" width="32.5703125" style="1" customWidth="1"/>
    <col min="15876" max="15876" width="14.85546875" style="1" bestFit="1" customWidth="1"/>
    <col min="15877" max="15877" width="7" style="1" customWidth="1"/>
    <col min="15878" max="15878" width="12.5703125" style="1" customWidth="1"/>
    <col min="15879" max="15879" width="4.28515625" style="1" customWidth="1"/>
    <col min="15880" max="15880" width="10.5703125" style="1" customWidth="1"/>
    <col min="15881" max="15881" width="10.85546875" style="1" customWidth="1"/>
    <col min="15882" max="15882" width="12.7109375" style="1" customWidth="1"/>
    <col min="15883" max="15883" width="12.5703125" style="1" customWidth="1"/>
    <col min="15884" max="15885" width="21" style="1" bestFit="1" customWidth="1"/>
    <col min="15886" max="15887" width="21" style="1" customWidth="1"/>
    <col min="15888" max="15888" width="5.42578125" style="1" bestFit="1" customWidth="1"/>
    <col min="15889" max="15889" width="33.42578125" style="1" bestFit="1" customWidth="1"/>
    <col min="15890" max="15890" width="3.140625" style="1" customWidth="1"/>
    <col min="15891" max="16130" width="10.7109375" style="1"/>
    <col min="16131" max="16131" width="32.5703125" style="1" customWidth="1"/>
    <col min="16132" max="16132" width="14.85546875" style="1" bestFit="1" customWidth="1"/>
    <col min="16133" max="16133" width="7" style="1" customWidth="1"/>
    <col min="16134" max="16134" width="12.5703125" style="1" customWidth="1"/>
    <col min="16135" max="16135" width="4.28515625" style="1" customWidth="1"/>
    <col min="16136" max="16136" width="10.5703125" style="1" customWidth="1"/>
    <col min="16137" max="16137" width="10.85546875" style="1" customWidth="1"/>
    <col min="16138" max="16138" width="12.7109375" style="1" customWidth="1"/>
    <col min="16139" max="16139" width="12.5703125" style="1" customWidth="1"/>
    <col min="16140" max="16141" width="21" style="1" bestFit="1" customWidth="1"/>
    <col min="16142" max="16143" width="21" style="1" customWidth="1"/>
    <col min="16144" max="16144" width="5.42578125" style="1" bestFit="1" customWidth="1"/>
    <col min="16145" max="16145" width="33.42578125" style="1" bestFit="1" customWidth="1"/>
    <col min="16146" max="16146" width="3.140625" style="1" customWidth="1"/>
    <col min="16147" max="16384" width="10.7109375" style="1"/>
  </cols>
  <sheetData>
    <row r="1" spans="1:18" ht="29.25" customHeight="1" x14ac:dyDescent="0.2">
      <c r="A1" s="12" t="s">
        <v>4</v>
      </c>
      <c r="B1" s="12" t="s">
        <v>5</v>
      </c>
      <c r="C1" s="173" t="s">
        <v>225</v>
      </c>
      <c r="D1" s="12" t="s">
        <v>6</v>
      </c>
      <c r="E1" s="14" t="s">
        <v>7</v>
      </c>
      <c r="F1" s="15"/>
      <c r="G1" s="12" t="s">
        <v>8</v>
      </c>
      <c r="H1" s="17" t="s">
        <v>9</v>
      </c>
      <c r="I1" s="17" t="s">
        <v>10</v>
      </c>
      <c r="J1" s="17" t="s">
        <v>11</v>
      </c>
      <c r="K1" s="17" t="s">
        <v>12</v>
      </c>
      <c r="L1" s="17" t="s">
        <v>13</v>
      </c>
      <c r="M1" s="17" t="s">
        <v>239</v>
      </c>
      <c r="N1" s="127" t="s">
        <v>235</v>
      </c>
      <c r="O1" s="173" t="s">
        <v>14</v>
      </c>
      <c r="P1" s="200" t="s">
        <v>15</v>
      </c>
      <c r="Q1" s="17"/>
    </row>
    <row r="2" spans="1:18" ht="20.25" customHeight="1" x14ac:dyDescent="0.2">
      <c r="A2" s="20" t="s">
        <v>17</v>
      </c>
      <c r="B2" s="20" t="s">
        <v>18</v>
      </c>
      <c r="C2" s="174"/>
      <c r="D2" s="20" t="s">
        <v>19</v>
      </c>
      <c r="E2" s="12" t="s">
        <v>20</v>
      </c>
      <c r="F2" s="129" t="s">
        <v>21</v>
      </c>
      <c r="G2" s="20" t="s">
        <v>22</v>
      </c>
      <c r="H2" s="23" t="s">
        <v>23</v>
      </c>
      <c r="I2" s="23" t="s">
        <v>24</v>
      </c>
      <c r="J2" s="23" t="s">
        <v>25</v>
      </c>
      <c r="K2" s="23" t="s">
        <v>26</v>
      </c>
      <c r="L2" s="23" t="s">
        <v>26</v>
      </c>
      <c r="M2" s="160" t="s">
        <v>33</v>
      </c>
      <c r="N2" s="160" t="s">
        <v>33</v>
      </c>
      <c r="O2" s="199"/>
      <c r="P2" s="201"/>
      <c r="Q2" s="14" t="s">
        <v>27</v>
      </c>
    </row>
    <row r="3" spans="1:18" ht="10.5" customHeight="1" x14ac:dyDescent="0.2">
      <c r="A3" s="202" t="s">
        <v>29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168"/>
    </row>
    <row r="4" spans="1:18" ht="10.5" customHeight="1" x14ac:dyDescent="0.2">
      <c r="A4" s="204" t="s">
        <v>30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68"/>
    </row>
    <row r="5" spans="1:18" ht="10.5" customHeight="1" x14ac:dyDescent="0.2">
      <c r="A5" s="130" t="s">
        <v>177</v>
      </c>
      <c r="B5" s="145" t="s">
        <v>153</v>
      </c>
      <c r="C5" s="145" t="s">
        <v>226</v>
      </c>
      <c r="D5" s="41" t="s">
        <v>33</v>
      </c>
      <c r="E5" s="41">
        <v>0</v>
      </c>
      <c r="F5" s="26">
        <v>0</v>
      </c>
      <c r="G5" s="131">
        <v>44578</v>
      </c>
      <c r="H5" s="131">
        <v>44586</v>
      </c>
      <c r="I5" s="131">
        <v>45407</v>
      </c>
      <c r="J5" s="131">
        <v>48969</v>
      </c>
      <c r="K5" s="163">
        <v>366667000</v>
      </c>
      <c r="L5" s="163">
        <v>366667000</v>
      </c>
      <c r="M5" s="166">
        <v>320833625000</v>
      </c>
      <c r="N5" s="163">
        <v>139079703520</v>
      </c>
      <c r="O5" s="32" t="s">
        <v>175</v>
      </c>
      <c r="P5" s="37">
        <v>1.9</v>
      </c>
      <c r="Q5" s="146" t="s">
        <v>35</v>
      </c>
      <c r="R5" s="168">
        <f>SUM(M5:M29)</f>
        <v>4374180786111</v>
      </c>
    </row>
    <row r="6" spans="1:18" ht="10.5" customHeight="1" x14ac:dyDescent="0.2">
      <c r="A6" s="130" t="s">
        <v>178</v>
      </c>
      <c r="B6" s="145" t="s">
        <v>154</v>
      </c>
      <c r="C6" s="145" t="s">
        <v>226</v>
      </c>
      <c r="D6" s="41" t="s">
        <v>33</v>
      </c>
      <c r="E6" s="41">
        <v>0</v>
      </c>
      <c r="F6" s="26">
        <v>0</v>
      </c>
      <c r="G6" s="131">
        <v>44575</v>
      </c>
      <c r="H6" s="131">
        <v>44586</v>
      </c>
      <c r="I6" s="131">
        <v>45772</v>
      </c>
      <c r="J6" s="131">
        <v>48969</v>
      </c>
      <c r="K6" s="163">
        <v>230000000</v>
      </c>
      <c r="L6" s="163">
        <v>230000000</v>
      </c>
      <c r="M6" s="166">
        <v>223611111111</v>
      </c>
      <c r="N6" s="163">
        <v>87784100000</v>
      </c>
      <c r="O6" s="32" t="s">
        <v>175</v>
      </c>
      <c r="P6" s="37">
        <v>1.59</v>
      </c>
      <c r="Q6" s="146" t="s">
        <v>35</v>
      </c>
      <c r="R6" s="168"/>
    </row>
    <row r="7" spans="1:18" ht="10.5" customHeight="1" x14ac:dyDescent="0.2">
      <c r="A7" s="130" t="s">
        <v>182</v>
      </c>
      <c r="B7" s="145" t="s">
        <v>153</v>
      </c>
      <c r="C7" s="145" t="s">
        <v>226</v>
      </c>
      <c r="D7" s="41" t="s">
        <v>33</v>
      </c>
      <c r="E7" s="41">
        <v>0</v>
      </c>
      <c r="F7" s="26">
        <v>0</v>
      </c>
      <c r="G7" s="131">
        <v>44578</v>
      </c>
      <c r="H7" s="131">
        <v>44586</v>
      </c>
      <c r="I7" s="131">
        <v>45407</v>
      </c>
      <c r="J7" s="131">
        <v>48969</v>
      </c>
      <c r="K7" s="163">
        <v>220000000</v>
      </c>
      <c r="L7" s="163">
        <v>220000000</v>
      </c>
      <c r="M7" s="166">
        <v>192500000000</v>
      </c>
      <c r="N7" s="163">
        <v>83447746250</v>
      </c>
      <c r="O7" s="32" t="s">
        <v>175</v>
      </c>
      <c r="P7" s="37">
        <v>1.9</v>
      </c>
      <c r="Q7" s="146" t="s">
        <v>35</v>
      </c>
      <c r="R7" s="168"/>
    </row>
    <row r="8" spans="1:18" ht="10.5" customHeight="1" x14ac:dyDescent="0.2">
      <c r="A8" s="130" t="s">
        <v>183</v>
      </c>
      <c r="B8" s="145" t="s">
        <v>153</v>
      </c>
      <c r="C8" s="145" t="s">
        <v>226</v>
      </c>
      <c r="D8" s="41" t="s">
        <v>33</v>
      </c>
      <c r="E8" s="41">
        <v>0</v>
      </c>
      <c r="F8" s="26">
        <v>0</v>
      </c>
      <c r="G8" s="131">
        <v>44578</v>
      </c>
      <c r="H8" s="131">
        <v>44586</v>
      </c>
      <c r="I8" s="131">
        <v>45407</v>
      </c>
      <c r="J8" s="131">
        <v>48969</v>
      </c>
      <c r="K8" s="163">
        <v>95333000</v>
      </c>
      <c r="L8" s="163">
        <v>95333000</v>
      </c>
      <c r="M8" s="166">
        <v>83416375000</v>
      </c>
      <c r="N8" s="163">
        <v>36160563606</v>
      </c>
      <c r="O8" s="32" t="s">
        <v>175</v>
      </c>
      <c r="P8" s="37">
        <v>1.9</v>
      </c>
      <c r="Q8" s="146" t="s">
        <v>35</v>
      </c>
      <c r="R8" s="168"/>
    </row>
    <row r="9" spans="1:18" ht="10.5" customHeight="1" x14ac:dyDescent="0.2">
      <c r="A9" s="130" t="s">
        <v>184</v>
      </c>
      <c r="B9" s="145" t="s">
        <v>153</v>
      </c>
      <c r="C9" s="145" t="s">
        <v>226</v>
      </c>
      <c r="D9" s="41" t="s">
        <v>33</v>
      </c>
      <c r="E9" s="41">
        <v>0</v>
      </c>
      <c r="F9" s="26">
        <v>0</v>
      </c>
      <c r="G9" s="131">
        <v>44578</v>
      </c>
      <c r="H9" s="131">
        <v>44586</v>
      </c>
      <c r="I9" s="131">
        <v>45407</v>
      </c>
      <c r="J9" s="131">
        <v>48969</v>
      </c>
      <c r="K9" s="163">
        <v>88000000</v>
      </c>
      <c r="L9" s="163">
        <v>88000000</v>
      </c>
      <c r="M9" s="166">
        <v>77000000000</v>
      </c>
      <c r="N9" s="163">
        <v>33379098500</v>
      </c>
      <c r="O9" s="32" t="s">
        <v>175</v>
      </c>
      <c r="P9" s="37">
        <v>1.9</v>
      </c>
      <c r="Q9" s="146" t="s">
        <v>35</v>
      </c>
      <c r="R9" s="168"/>
    </row>
    <row r="10" spans="1:18" ht="10.5" customHeight="1" x14ac:dyDescent="0.2">
      <c r="A10" s="195" t="s">
        <v>213</v>
      </c>
      <c r="B10" s="207" t="s">
        <v>174</v>
      </c>
      <c r="C10" s="207" t="s">
        <v>226</v>
      </c>
      <c r="D10" s="188" t="s">
        <v>33</v>
      </c>
      <c r="E10" s="188">
        <v>0</v>
      </c>
      <c r="F10" s="191">
        <v>0</v>
      </c>
      <c r="G10" s="175">
        <v>44909</v>
      </c>
      <c r="H10" s="175">
        <v>44921</v>
      </c>
      <c r="I10" s="175">
        <v>45742</v>
      </c>
      <c r="J10" s="175">
        <v>49304</v>
      </c>
      <c r="K10" s="185">
        <v>283333000</v>
      </c>
      <c r="L10" s="185">
        <v>320833625000</v>
      </c>
      <c r="M10" s="211">
        <v>276249675000</v>
      </c>
      <c r="N10" s="185">
        <v>139079703520</v>
      </c>
      <c r="O10" s="32" t="s">
        <v>197</v>
      </c>
      <c r="P10" s="37">
        <v>6.8</v>
      </c>
      <c r="Q10" s="147" t="s">
        <v>35</v>
      </c>
      <c r="R10" s="168"/>
    </row>
    <row r="11" spans="1:18" ht="10.5" customHeight="1" x14ac:dyDescent="0.2">
      <c r="A11" s="206"/>
      <c r="B11" s="208"/>
      <c r="C11" s="208"/>
      <c r="D11" s="189"/>
      <c r="E11" s="189"/>
      <c r="F11" s="192"/>
      <c r="G11" s="194"/>
      <c r="H11" s="194"/>
      <c r="I11" s="194"/>
      <c r="J11" s="194"/>
      <c r="K11" s="186"/>
      <c r="L11" s="186"/>
      <c r="M11" s="212"/>
      <c r="N11" s="186"/>
      <c r="O11" s="32" t="s">
        <v>211</v>
      </c>
      <c r="P11" s="37">
        <v>4.6500000000000004</v>
      </c>
      <c r="Q11" s="147" t="s">
        <v>35</v>
      </c>
      <c r="R11" s="168"/>
    </row>
    <row r="12" spans="1:18" ht="10.5" customHeight="1" x14ac:dyDescent="0.2">
      <c r="A12" s="196"/>
      <c r="B12" s="209"/>
      <c r="C12" s="209"/>
      <c r="D12" s="190"/>
      <c r="E12" s="190"/>
      <c r="F12" s="193"/>
      <c r="G12" s="176"/>
      <c r="H12" s="176"/>
      <c r="I12" s="176"/>
      <c r="J12" s="176"/>
      <c r="K12" s="187"/>
      <c r="L12" s="187"/>
      <c r="M12" s="213"/>
      <c r="N12" s="187"/>
      <c r="O12" s="32" t="s">
        <v>200</v>
      </c>
      <c r="P12" s="37">
        <v>2.7</v>
      </c>
      <c r="Q12" s="147" t="s">
        <v>35</v>
      </c>
      <c r="R12" s="168"/>
    </row>
    <row r="13" spans="1:18" s="40" customFormat="1" ht="40.5" customHeight="1" x14ac:dyDescent="0.2">
      <c r="A13" s="130" t="s">
        <v>206</v>
      </c>
      <c r="B13" s="133" t="s">
        <v>194</v>
      </c>
      <c r="C13" s="161" t="s">
        <v>236</v>
      </c>
      <c r="D13" s="41" t="s">
        <v>33</v>
      </c>
      <c r="E13" s="41">
        <v>0</v>
      </c>
      <c r="F13" s="26">
        <v>0</v>
      </c>
      <c r="G13" s="131">
        <v>45279</v>
      </c>
      <c r="H13" s="131">
        <v>45286</v>
      </c>
      <c r="I13" s="131">
        <v>46107</v>
      </c>
      <c r="J13" s="131">
        <v>49304</v>
      </c>
      <c r="K13" s="163">
        <v>120000000</v>
      </c>
      <c r="L13" s="163">
        <v>120000000</v>
      </c>
      <c r="M13" s="162">
        <v>120000000000</v>
      </c>
      <c r="N13" s="163">
        <v>18396000000</v>
      </c>
      <c r="O13" s="32" t="s">
        <v>175</v>
      </c>
      <c r="P13" s="37">
        <v>1.88</v>
      </c>
      <c r="Q13" s="146" t="s">
        <v>193</v>
      </c>
      <c r="R13" s="169"/>
    </row>
    <row r="14" spans="1:18" s="40" customFormat="1" ht="42.75" customHeight="1" x14ac:dyDescent="0.2">
      <c r="A14" s="130" t="s">
        <v>207</v>
      </c>
      <c r="B14" s="149" t="s">
        <v>195</v>
      </c>
      <c r="C14" s="161" t="s">
        <v>237</v>
      </c>
      <c r="D14" s="41" t="s">
        <v>33</v>
      </c>
      <c r="E14" s="41">
        <v>0</v>
      </c>
      <c r="F14" s="26">
        <v>0</v>
      </c>
      <c r="G14" s="131">
        <v>45279</v>
      </c>
      <c r="H14" s="131">
        <v>45286</v>
      </c>
      <c r="I14" s="131">
        <v>45800</v>
      </c>
      <c r="J14" s="131">
        <v>49452</v>
      </c>
      <c r="K14" s="163">
        <v>130000000</v>
      </c>
      <c r="L14" s="163">
        <v>130000000</v>
      </c>
      <c r="M14" s="163">
        <v>126750000000</v>
      </c>
      <c r="N14" s="163">
        <v>22135100000</v>
      </c>
      <c r="O14" s="32" t="s">
        <v>175</v>
      </c>
      <c r="P14" s="37">
        <v>1.88</v>
      </c>
      <c r="Q14" s="146" t="s">
        <v>193</v>
      </c>
      <c r="R14" s="169"/>
    </row>
    <row r="15" spans="1:18" s="40" customFormat="1" ht="10.5" customHeight="1" x14ac:dyDescent="0.2">
      <c r="A15" s="195" t="s">
        <v>214</v>
      </c>
      <c r="B15" s="207" t="s">
        <v>179</v>
      </c>
      <c r="C15" s="207" t="s">
        <v>226</v>
      </c>
      <c r="D15" s="188" t="s">
        <v>33</v>
      </c>
      <c r="E15" s="188">
        <v>0</v>
      </c>
      <c r="F15" s="191">
        <v>0</v>
      </c>
      <c r="G15" s="175">
        <v>44946</v>
      </c>
      <c r="H15" s="175">
        <v>44953</v>
      </c>
      <c r="I15" s="175">
        <v>46139</v>
      </c>
      <c r="J15" s="175">
        <v>49336</v>
      </c>
      <c r="K15" s="185">
        <v>800000000</v>
      </c>
      <c r="L15" s="185">
        <v>800000000</v>
      </c>
      <c r="M15" s="185">
        <v>800000000000</v>
      </c>
      <c r="N15" s="185">
        <v>296975200000</v>
      </c>
      <c r="O15" s="32" t="s">
        <v>197</v>
      </c>
      <c r="P15" s="37">
        <v>6.41</v>
      </c>
      <c r="Q15" s="146" t="s">
        <v>193</v>
      </c>
      <c r="R15" s="169"/>
    </row>
    <row r="16" spans="1:18" s="40" customFormat="1" ht="10.5" customHeight="1" x14ac:dyDescent="0.2">
      <c r="A16" s="206"/>
      <c r="B16" s="208"/>
      <c r="C16" s="208"/>
      <c r="D16" s="189"/>
      <c r="E16" s="189"/>
      <c r="F16" s="192"/>
      <c r="G16" s="194"/>
      <c r="H16" s="194"/>
      <c r="I16" s="194"/>
      <c r="J16" s="194"/>
      <c r="K16" s="186"/>
      <c r="L16" s="186"/>
      <c r="M16" s="186"/>
      <c r="N16" s="186"/>
      <c r="O16" s="32" t="s">
        <v>211</v>
      </c>
      <c r="P16" s="37">
        <v>4.95</v>
      </c>
      <c r="Q16" s="146" t="s">
        <v>35</v>
      </c>
      <c r="R16" s="169"/>
    </row>
    <row r="17" spans="1:18" s="40" customFormat="1" ht="10.5" customHeight="1" x14ac:dyDescent="0.2">
      <c r="A17" s="196"/>
      <c r="B17" s="209"/>
      <c r="C17" s="209"/>
      <c r="D17" s="190"/>
      <c r="E17" s="190"/>
      <c r="F17" s="193"/>
      <c r="G17" s="176"/>
      <c r="H17" s="176"/>
      <c r="I17" s="176"/>
      <c r="J17" s="176"/>
      <c r="K17" s="187"/>
      <c r="L17" s="187"/>
      <c r="M17" s="187"/>
      <c r="N17" s="187"/>
      <c r="O17" s="32" t="s">
        <v>200</v>
      </c>
      <c r="P17" s="37">
        <v>2.7</v>
      </c>
      <c r="Q17" s="146" t="s">
        <v>35</v>
      </c>
      <c r="R17" s="169"/>
    </row>
    <row r="18" spans="1:18" s="123" customFormat="1" ht="10.5" customHeight="1" x14ac:dyDescent="0.2">
      <c r="A18" s="195" t="s">
        <v>215</v>
      </c>
      <c r="B18" s="207" t="s">
        <v>179</v>
      </c>
      <c r="C18" s="207" t="s">
        <v>226</v>
      </c>
      <c r="D18" s="188" t="s">
        <v>33</v>
      </c>
      <c r="E18" s="188">
        <v>0</v>
      </c>
      <c r="F18" s="191">
        <v>0</v>
      </c>
      <c r="G18" s="175">
        <v>44946</v>
      </c>
      <c r="H18" s="175">
        <v>44953</v>
      </c>
      <c r="I18" s="175">
        <v>46139</v>
      </c>
      <c r="J18" s="175">
        <v>49336</v>
      </c>
      <c r="K18" s="185">
        <v>200000000</v>
      </c>
      <c r="L18" s="185">
        <v>200000000</v>
      </c>
      <c r="M18" s="185">
        <v>200000000000</v>
      </c>
      <c r="N18" s="185">
        <v>72154800000</v>
      </c>
      <c r="O18" s="32" t="s">
        <v>197</v>
      </c>
      <c r="P18" s="37">
        <v>5.6</v>
      </c>
      <c r="Q18" s="146" t="s">
        <v>35</v>
      </c>
      <c r="R18" s="170"/>
    </row>
    <row r="19" spans="1:18" s="123" customFormat="1" ht="10.5" customHeight="1" x14ac:dyDescent="0.2">
      <c r="A19" s="206"/>
      <c r="B19" s="208"/>
      <c r="C19" s="208"/>
      <c r="D19" s="189"/>
      <c r="E19" s="189"/>
      <c r="F19" s="192"/>
      <c r="G19" s="194"/>
      <c r="H19" s="194"/>
      <c r="I19" s="194"/>
      <c r="J19" s="194"/>
      <c r="K19" s="186"/>
      <c r="L19" s="186"/>
      <c r="M19" s="186"/>
      <c r="N19" s="186"/>
      <c r="O19" s="32" t="s">
        <v>211</v>
      </c>
      <c r="P19" s="37">
        <v>4.6500000000000004</v>
      </c>
      <c r="Q19" s="146" t="s">
        <v>35</v>
      </c>
      <c r="R19" s="170"/>
    </row>
    <row r="20" spans="1:18" s="123" customFormat="1" ht="10.5" customHeight="1" x14ac:dyDescent="0.2">
      <c r="A20" s="196"/>
      <c r="B20" s="209"/>
      <c r="C20" s="209"/>
      <c r="D20" s="190"/>
      <c r="E20" s="190"/>
      <c r="F20" s="193"/>
      <c r="G20" s="176"/>
      <c r="H20" s="176"/>
      <c r="I20" s="176"/>
      <c r="J20" s="176"/>
      <c r="K20" s="187"/>
      <c r="L20" s="187"/>
      <c r="M20" s="187"/>
      <c r="N20" s="187"/>
      <c r="O20" s="32" t="s">
        <v>200</v>
      </c>
      <c r="P20" s="37">
        <v>2.7</v>
      </c>
      <c r="Q20" s="146" t="s">
        <v>35</v>
      </c>
      <c r="R20" s="170"/>
    </row>
    <row r="21" spans="1:18" s="40" customFormat="1" ht="10.5" customHeight="1" x14ac:dyDescent="0.2">
      <c r="A21" s="195" t="s">
        <v>216</v>
      </c>
      <c r="B21" s="197" t="s">
        <v>202</v>
      </c>
      <c r="C21" s="197" t="s">
        <v>227</v>
      </c>
      <c r="D21" s="188" t="s">
        <v>33</v>
      </c>
      <c r="E21" s="188">
        <v>0</v>
      </c>
      <c r="F21" s="191">
        <v>0</v>
      </c>
      <c r="G21" s="175">
        <v>45289</v>
      </c>
      <c r="H21" s="175">
        <v>45307</v>
      </c>
      <c r="I21" s="175">
        <v>46493</v>
      </c>
      <c r="J21" s="175">
        <v>49690</v>
      </c>
      <c r="K21" s="185">
        <v>379000000</v>
      </c>
      <c r="L21" s="185">
        <v>379000000</v>
      </c>
      <c r="M21" s="185">
        <v>379000000000</v>
      </c>
      <c r="N21" s="185">
        <v>68586872000</v>
      </c>
      <c r="O21" s="32" t="s">
        <v>175</v>
      </c>
      <c r="P21" s="37">
        <v>4.45</v>
      </c>
      <c r="Q21" s="146" t="s">
        <v>35</v>
      </c>
      <c r="R21" s="169"/>
    </row>
    <row r="22" spans="1:18" s="40" customFormat="1" ht="10.5" customHeight="1" x14ac:dyDescent="0.2">
      <c r="A22" s="196"/>
      <c r="B22" s="198"/>
      <c r="C22" s="198"/>
      <c r="D22" s="190"/>
      <c r="E22" s="190"/>
      <c r="F22" s="193"/>
      <c r="G22" s="176"/>
      <c r="H22" s="176"/>
      <c r="I22" s="176"/>
      <c r="J22" s="176"/>
      <c r="K22" s="187"/>
      <c r="L22" s="187"/>
      <c r="M22" s="187"/>
      <c r="N22" s="187"/>
      <c r="O22" s="32" t="s">
        <v>200</v>
      </c>
      <c r="P22" s="37">
        <v>2.84</v>
      </c>
      <c r="Q22" s="146" t="s">
        <v>35</v>
      </c>
      <c r="R22" s="169"/>
    </row>
    <row r="23" spans="1:18" s="126" customFormat="1" ht="10.5" customHeight="1" x14ac:dyDescent="0.2">
      <c r="A23" s="195" t="s">
        <v>217</v>
      </c>
      <c r="B23" s="197" t="s">
        <v>203</v>
      </c>
      <c r="C23" s="207" t="s">
        <v>226</v>
      </c>
      <c r="D23" s="188" t="s">
        <v>33</v>
      </c>
      <c r="E23" s="188">
        <v>0</v>
      </c>
      <c r="F23" s="191">
        <v>0</v>
      </c>
      <c r="G23" s="175">
        <v>45288</v>
      </c>
      <c r="H23" s="175">
        <v>45307</v>
      </c>
      <c r="I23" s="175">
        <v>46493</v>
      </c>
      <c r="J23" s="175">
        <v>49690</v>
      </c>
      <c r="K23" s="185">
        <v>186000000</v>
      </c>
      <c r="L23" s="185">
        <v>186000000</v>
      </c>
      <c r="M23" s="185">
        <v>186000000000</v>
      </c>
      <c r="N23" s="185">
        <v>32336100000</v>
      </c>
      <c r="O23" s="32" t="s">
        <v>175</v>
      </c>
      <c r="P23" s="37">
        <v>3.75</v>
      </c>
      <c r="Q23" s="147" t="s">
        <v>35</v>
      </c>
      <c r="R23" s="171"/>
    </row>
    <row r="24" spans="1:18" s="126" customFormat="1" ht="10.5" customHeight="1" x14ac:dyDescent="0.2">
      <c r="A24" s="196"/>
      <c r="B24" s="198"/>
      <c r="C24" s="209"/>
      <c r="D24" s="190"/>
      <c r="E24" s="190"/>
      <c r="F24" s="193"/>
      <c r="G24" s="176"/>
      <c r="H24" s="176"/>
      <c r="I24" s="176"/>
      <c r="J24" s="176"/>
      <c r="K24" s="187"/>
      <c r="L24" s="187"/>
      <c r="M24" s="187"/>
      <c r="N24" s="187"/>
      <c r="O24" s="32" t="s">
        <v>200</v>
      </c>
      <c r="P24" s="37">
        <v>2.69</v>
      </c>
      <c r="Q24" s="147"/>
      <c r="R24" s="171"/>
    </row>
    <row r="25" spans="1:18" s="126" customFormat="1" ht="10.5" customHeight="1" x14ac:dyDescent="0.2">
      <c r="A25" s="195" t="s">
        <v>218</v>
      </c>
      <c r="B25" s="197" t="s">
        <v>204</v>
      </c>
      <c r="C25" s="150" t="s">
        <v>226</v>
      </c>
      <c r="D25" s="188" t="s">
        <v>33</v>
      </c>
      <c r="E25" s="188">
        <v>0</v>
      </c>
      <c r="F25" s="191">
        <v>0</v>
      </c>
      <c r="G25" s="175">
        <v>45289</v>
      </c>
      <c r="H25" s="175">
        <v>45307</v>
      </c>
      <c r="I25" s="175">
        <v>46493</v>
      </c>
      <c r="J25" s="175">
        <v>49690</v>
      </c>
      <c r="K25" s="185">
        <v>135000000</v>
      </c>
      <c r="L25" s="185">
        <v>135000000</v>
      </c>
      <c r="M25" s="185">
        <v>135000000000</v>
      </c>
      <c r="N25" s="185">
        <v>23942007000</v>
      </c>
      <c r="O25" s="32" t="s">
        <v>175</v>
      </c>
      <c r="P25" s="37">
        <v>4.4000000000000004</v>
      </c>
      <c r="Q25" s="147" t="s">
        <v>193</v>
      </c>
      <c r="R25" s="171"/>
    </row>
    <row r="26" spans="1:18" s="126" customFormat="1" ht="10.5" customHeight="1" x14ac:dyDescent="0.2">
      <c r="A26" s="196"/>
      <c r="B26" s="198"/>
      <c r="C26" s="151" t="s">
        <v>227</v>
      </c>
      <c r="D26" s="190"/>
      <c r="E26" s="190"/>
      <c r="F26" s="193"/>
      <c r="G26" s="176"/>
      <c r="H26" s="176"/>
      <c r="I26" s="176"/>
      <c r="J26" s="176"/>
      <c r="K26" s="187"/>
      <c r="L26" s="187"/>
      <c r="M26" s="187"/>
      <c r="N26" s="187"/>
      <c r="O26" s="32" t="s">
        <v>200</v>
      </c>
      <c r="P26" s="37">
        <v>2.7</v>
      </c>
      <c r="Q26" s="147"/>
      <c r="R26" s="171"/>
    </row>
    <row r="27" spans="1:18" s="126" customFormat="1" ht="10.5" customHeight="1" x14ac:dyDescent="0.2">
      <c r="A27" s="130" t="s">
        <v>219</v>
      </c>
      <c r="B27" s="133" t="s">
        <v>209</v>
      </c>
      <c r="C27" s="133" t="s">
        <v>227</v>
      </c>
      <c r="D27" s="41" t="s">
        <v>33</v>
      </c>
      <c r="E27" s="41">
        <v>0</v>
      </c>
      <c r="F27" s="26">
        <v>0</v>
      </c>
      <c r="G27" s="131">
        <v>45618</v>
      </c>
      <c r="H27" s="131">
        <v>45631</v>
      </c>
      <c r="I27" s="131">
        <v>46817</v>
      </c>
      <c r="J27" s="131">
        <v>50014</v>
      </c>
      <c r="K27" s="163">
        <v>753820000</v>
      </c>
      <c r="L27" s="163">
        <v>753820000</v>
      </c>
      <c r="M27" s="163">
        <v>753820000000</v>
      </c>
      <c r="N27" s="163">
        <v>20236297900</v>
      </c>
      <c r="O27" s="32" t="s">
        <v>175</v>
      </c>
      <c r="P27" s="132">
        <v>1.948</v>
      </c>
      <c r="Q27" s="146" t="s">
        <v>35</v>
      </c>
      <c r="R27" s="171"/>
    </row>
    <row r="28" spans="1:18" s="126" customFormat="1" ht="10.5" customHeight="1" x14ac:dyDescent="0.2">
      <c r="A28" s="130" t="s">
        <v>220</v>
      </c>
      <c r="B28" s="133" t="s">
        <v>209</v>
      </c>
      <c r="C28" s="133" t="s">
        <v>227</v>
      </c>
      <c r="D28" s="41" t="s">
        <v>33</v>
      </c>
      <c r="E28" s="41">
        <v>0</v>
      </c>
      <c r="F28" s="26">
        <v>0</v>
      </c>
      <c r="G28" s="131">
        <v>45618</v>
      </c>
      <c r="H28" s="131">
        <v>45631</v>
      </c>
      <c r="I28" s="131">
        <v>46817</v>
      </c>
      <c r="J28" s="131">
        <v>50014</v>
      </c>
      <c r="K28" s="163">
        <v>300000000</v>
      </c>
      <c r="L28" s="163">
        <v>300000000</v>
      </c>
      <c r="M28" s="163">
        <v>300000000000</v>
      </c>
      <c r="N28" s="163">
        <v>7400400000</v>
      </c>
      <c r="O28" s="32" t="s">
        <v>175</v>
      </c>
      <c r="P28" s="132">
        <v>1.077</v>
      </c>
      <c r="Q28" s="146" t="s">
        <v>35</v>
      </c>
      <c r="R28" s="171"/>
    </row>
    <row r="29" spans="1:18" s="126" customFormat="1" ht="41.25" customHeight="1" x14ac:dyDescent="0.2">
      <c r="A29" s="130" t="s">
        <v>221</v>
      </c>
      <c r="B29" s="133" t="s">
        <v>212</v>
      </c>
      <c r="C29" s="161" t="s">
        <v>238</v>
      </c>
      <c r="D29" s="41" t="s">
        <v>33</v>
      </c>
      <c r="E29" s="41">
        <v>0</v>
      </c>
      <c r="F29" s="26">
        <v>0</v>
      </c>
      <c r="G29" s="131">
        <v>45645</v>
      </c>
      <c r="H29" s="131">
        <v>45655</v>
      </c>
      <c r="I29" s="131">
        <v>46110</v>
      </c>
      <c r="J29" s="131">
        <v>49307</v>
      </c>
      <c r="K29" s="163">
        <v>200000000</v>
      </c>
      <c r="L29" s="163">
        <v>200000000</v>
      </c>
      <c r="M29" s="163">
        <v>200000000000</v>
      </c>
      <c r="N29" s="163">
        <v>5770000000</v>
      </c>
      <c r="O29" s="32" t="s">
        <v>175</v>
      </c>
      <c r="P29" s="37">
        <v>2.7</v>
      </c>
      <c r="Q29" s="146" t="s">
        <v>35</v>
      </c>
      <c r="R29" s="171"/>
    </row>
    <row r="30" spans="1:18" s="126" customFormat="1" ht="10.5" customHeight="1" x14ac:dyDescent="0.2">
      <c r="A30" s="204" t="s">
        <v>181</v>
      </c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171">
        <f>SUM(M31:M37)</f>
        <v>360210690015</v>
      </c>
    </row>
    <row r="31" spans="1:18" s="123" customFormat="1" ht="10.5" customHeight="1" x14ac:dyDescent="0.2">
      <c r="A31" s="26" t="s">
        <v>185</v>
      </c>
      <c r="B31" s="145" t="s">
        <v>32</v>
      </c>
      <c r="C31" s="145" t="s">
        <v>229</v>
      </c>
      <c r="D31" s="41" t="s">
        <v>33</v>
      </c>
      <c r="E31" s="41">
        <v>0</v>
      </c>
      <c r="F31" s="26">
        <v>0</v>
      </c>
      <c r="G31" s="131">
        <v>41786</v>
      </c>
      <c r="H31" s="131">
        <v>41803</v>
      </c>
      <c r="I31" s="131">
        <v>42626</v>
      </c>
      <c r="J31" s="131">
        <v>46186</v>
      </c>
      <c r="K31" s="163">
        <v>64120088.711000003</v>
      </c>
      <c r="L31" s="163">
        <v>23934138.682</v>
      </c>
      <c r="M31" s="163">
        <v>2991767357</v>
      </c>
      <c r="N31" s="163">
        <v>4711603620</v>
      </c>
      <c r="O31" s="32" t="s">
        <v>34</v>
      </c>
      <c r="P31" s="37">
        <v>-2.4</v>
      </c>
      <c r="Q31" s="41" t="s">
        <v>35</v>
      </c>
      <c r="R31" s="170"/>
    </row>
    <row r="32" spans="1:18" s="123" customFormat="1" ht="10.5" customHeight="1" x14ac:dyDescent="0.2">
      <c r="A32" s="26" t="s">
        <v>37</v>
      </c>
      <c r="B32" s="145" t="s">
        <v>38</v>
      </c>
      <c r="C32" s="145" t="s">
        <v>229</v>
      </c>
      <c r="D32" s="41" t="s">
        <v>33</v>
      </c>
      <c r="E32" s="41">
        <v>0</v>
      </c>
      <c r="F32" s="26">
        <v>0</v>
      </c>
      <c r="G32" s="131">
        <v>42368</v>
      </c>
      <c r="H32" s="131">
        <v>42426</v>
      </c>
      <c r="I32" s="131">
        <v>43246</v>
      </c>
      <c r="J32" s="131">
        <v>46809</v>
      </c>
      <c r="K32" s="163">
        <v>18375904.699999999</v>
      </c>
      <c r="L32" s="163">
        <v>18375904.693</v>
      </c>
      <c r="M32" s="163">
        <v>5053373771</v>
      </c>
      <c r="N32" s="163">
        <v>4480518107</v>
      </c>
      <c r="O32" s="32" t="s">
        <v>176</v>
      </c>
      <c r="P32" s="37">
        <v>-1.97</v>
      </c>
      <c r="Q32" s="41" t="s">
        <v>35</v>
      </c>
      <c r="R32" s="170"/>
    </row>
    <row r="33" spans="1:18" s="123" customFormat="1" ht="10.5" customHeight="1" x14ac:dyDescent="0.2">
      <c r="A33" s="26" t="s">
        <v>41</v>
      </c>
      <c r="B33" s="145" t="s">
        <v>42</v>
      </c>
      <c r="C33" s="145" t="s">
        <v>229</v>
      </c>
      <c r="D33" s="41" t="s">
        <v>33</v>
      </c>
      <c r="E33" s="41">
        <v>0</v>
      </c>
      <c r="F33" s="26">
        <v>0</v>
      </c>
      <c r="G33" s="131">
        <v>43678</v>
      </c>
      <c r="H33" s="131">
        <v>43725</v>
      </c>
      <c r="I33" s="131">
        <v>44547</v>
      </c>
      <c r="J33" s="131">
        <v>11583</v>
      </c>
      <c r="K33" s="163">
        <v>50000000</v>
      </c>
      <c r="L33" s="163">
        <v>50000000</v>
      </c>
      <c r="M33" s="163">
        <v>32500000000</v>
      </c>
      <c r="N33" s="163">
        <v>16503837500</v>
      </c>
      <c r="O33" s="32" t="s">
        <v>176</v>
      </c>
      <c r="P33" s="37">
        <v>0.25</v>
      </c>
      <c r="Q33" s="41" t="s">
        <v>35</v>
      </c>
      <c r="R33" s="170"/>
    </row>
    <row r="34" spans="1:18" s="123" customFormat="1" ht="10.5" customHeight="1" x14ac:dyDescent="0.2">
      <c r="A34" s="26" t="s">
        <v>44</v>
      </c>
      <c r="B34" s="145" t="s">
        <v>45</v>
      </c>
      <c r="C34" s="145" t="s">
        <v>226</v>
      </c>
      <c r="D34" s="41" t="s">
        <v>33</v>
      </c>
      <c r="E34" s="41">
        <v>0</v>
      </c>
      <c r="F34" s="26">
        <v>0</v>
      </c>
      <c r="G34" s="131">
        <v>43875</v>
      </c>
      <c r="H34" s="131">
        <v>43893</v>
      </c>
      <c r="I34" s="131">
        <v>44715</v>
      </c>
      <c r="J34" s="131">
        <v>11751</v>
      </c>
      <c r="K34" s="163">
        <v>208908000</v>
      </c>
      <c r="L34" s="163">
        <v>208907926.98699999</v>
      </c>
      <c r="M34" s="163">
        <v>146235548887</v>
      </c>
      <c r="N34" s="163">
        <v>66667376610</v>
      </c>
      <c r="O34" s="32" t="s">
        <v>176</v>
      </c>
      <c r="P34" s="37">
        <v>0.25</v>
      </c>
      <c r="Q34" s="41" t="s">
        <v>35</v>
      </c>
      <c r="R34" s="170"/>
    </row>
    <row r="35" spans="1:18" s="126" customFormat="1" ht="10.5" customHeight="1" x14ac:dyDescent="0.2">
      <c r="A35" s="26" t="s">
        <v>186</v>
      </c>
      <c r="B35" s="145" t="s">
        <v>48</v>
      </c>
      <c r="C35" s="145" t="s">
        <v>230</v>
      </c>
      <c r="D35" s="41" t="s">
        <v>33</v>
      </c>
      <c r="E35" s="41">
        <v>0</v>
      </c>
      <c r="F35" s="26">
        <v>0</v>
      </c>
      <c r="G35" s="131">
        <v>42725</v>
      </c>
      <c r="H35" s="131">
        <v>42765</v>
      </c>
      <c r="I35" s="131">
        <v>43585</v>
      </c>
      <c r="J35" s="131">
        <v>47148</v>
      </c>
      <c r="K35" s="163">
        <v>60000000</v>
      </c>
      <c r="L35" s="163">
        <v>60000000</v>
      </c>
      <c r="M35" s="163">
        <v>22500000000</v>
      </c>
      <c r="N35" s="163">
        <v>17613450000</v>
      </c>
      <c r="O35" s="32" t="s">
        <v>34</v>
      </c>
      <c r="P35" s="37">
        <v>-1.18</v>
      </c>
      <c r="Q35" s="41" t="s">
        <v>35</v>
      </c>
      <c r="R35" s="171"/>
    </row>
    <row r="36" spans="1:18" s="126" customFormat="1" ht="10.5" customHeight="1" x14ac:dyDescent="0.2">
      <c r="A36" s="26" t="s">
        <v>187</v>
      </c>
      <c r="B36" s="145" t="s">
        <v>50</v>
      </c>
      <c r="C36" s="145" t="s">
        <v>229</v>
      </c>
      <c r="D36" s="41" t="s">
        <v>33</v>
      </c>
      <c r="E36" s="41">
        <v>0</v>
      </c>
      <c r="F36" s="26">
        <v>0</v>
      </c>
      <c r="G36" s="131">
        <v>43123</v>
      </c>
      <c r="H36" s="131">
        <v>43158</v>
      </c>
      <c r="I36" s="131">
        <v>43978</v>
      </c>
      <c r="J36" s="131">
        <v>47541</v>
      </c>
      <c r="K36" s="163">
        <v>10000000</v>
      </c>
      <c r="L36" s="163">
        <v>10000000</v>
      </c>
      <c r="M36" s="163">
        <v>4750000000</v>
      </c>
      <c r="N36" s="163">
        <v>2179522500</v>
      </c>
      <c r="O36" s="32" t="s">
        <v>176</v>
      </c>
      <c r="P36" s="37">
        <v>-2.02</v>
      </c>
      <c r="Q36" s="146" t="s">
        <v>35</v>
      </c>
      <c r="R36" s="171"/>
    </row>
    <row r="37" spans="1:18" s="40" customFormat="1" ht="10.5" customHeight="1" x14ac:dyDescent="0.2">
      <c r="A37" s="130" t="s">
        <v>222</v>
      </c>
      <c r="B37" s="133" t="s">
        <v>210</v>
      </c>
      <c r="C37" s="133" t="s">
        <v>227</v>
      </c>
      <c r="D37" s="41" t="s">
        <v>33</v>
      </c>
      <c r="E37" s="41">
        <v>0</v>
      </c>
      <c r="F37" s="26">
        <v>0</v>
      </c>
      <c r="G37" s="131">
        <v>45636</v>
      </c>
      <c r="H37" s="131">
        <v>45645</v>
      </c>
      <c r="I37" s="131">
        <v>46465</v>
      </c>
      <c r="J37" s="131">
        <v>50028</v>
      </c>
      <c r="K37" s="163">
        <v>146180000</v>
      </c>
      <c r="L37" s="163">
        <v>146180000</v>
      </c>
      <c r="M37" s="163">
        <v>146180000000</v>
      </c>
      <c r="N37" s="163">
        <v>3630818840</v>
      </c>
      <c r="O37" s="32" t="s">
        <v>175</v>
      </c>
      <c r="P37" s="37">
        <v>1.26</v>
      </c>
      <c r="Q37" s="146" t="s">
        <v>35</v>
      </c>
      <c r="R37" s="169"/>
    </row>
    <row r="38" spans="1:18" ht="10.5" customHeight="1" x14ac:dyDescent="0.2">
      <c r="A38" s="183" t="s">
        <v>224</v>
      </c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68">
        <f>SUM(M39:M48)</f>
        <v>3388203771900</v>
      </c>
    </row>
    <row r="39" spans="1:18" ht="10.5" customHeight="1" x14ac:dyDescent="0.2">
      <c r="A39" s="26" t="s">
        <v>53</v>
      </c>
      <c r="B39" s="145" t="s">
        <v>57</v>
      </c>
      <c r="C39" s="145" t="s">
        <v>232</v>
      </c>
      <c r="D39" s="41" t="s">
        <v>33</v>
      </c>
      <c r="E39" s="41">
        <v>0</v>
      </c>
      <c r="F39" s="26">
        <v>0</v>
      </c>
      <c r="G39" s="131">
        <v>43762</v>
      </c>
      <c r="H39" s="131">
        <v>43763</v>
      </c>
      <c r="I39" s="131">
        <v>47415</v>
      </c>
      <c r="J39" s="131">
        <v>47415</v>
      </c>
      <c r="K39" s="163">
        <v>300000000</v>
      </c>
      <c r="L39" s="163">
        <v>300000000</v>
      </c>
      <c r="M39" s="163">
        <v>300000000000</v>
      </c>
      <c r="N39" s="163">
        <v>152763300000</v>
      </c>
      <c r="O39" s="32" t="s">
        <v>58</v>
      </c>
      <c r="P39" s="37" t="s">
        <v>59</v>
      </c>
      <c r="Q39" s="41" t="s">
        <v>35</v>
      </c>
      <c r="R39" s="168"/>
    </row>
    <row r="40" spans="1:18" ht="10.5" customHeight="1" x14ac:dyDescent="0.2">
      <c r="A40" s="26" t="s">
        <v>53</v>
      </c>
      <c r="B40" s="145" t="s">
        <v>60</v>
      </c>
      <c r="C40" s="145" t="s">
        <v>229</v>
      </c>
      <c r="D40" s="41" t="s">
        <v>61</v>
      </c>
      <c r="E40" s="41">
        <v>0</v>
      </c>
      <c r="F40" s="26">
        <v>0</v>
      </c>
      <c r="G40" s="131">
        <v>43762</v>
      </c>
      <c r="H40" s="131">
        <v>43763</v>
      </c>
      <c r="I40" s="131">
        <v>14542</v>
      </c>
      <c r="J40" s="131">
        <v>14542</v>
      </c>
      <c r="K40" s="163">
        <v>1483010</v>
      </c>
      <c r="L40" s="163" t="s">
        <v>240</v>
      </c>
      <c r="M40" s="163">
        <v>578762893523</v>
      </c>
      <c r="N40" s="163">
        <v>79578419743</v>
      </c>
      <c r="O40" s="42">
        <v>3.3300000000000003E-2</v>
      </c>
      <c r="P40" s="37"/>
      <c r="Q40" s="41" t="s">
        <v>64</v>
      </c>
      <c r="R40" s="168"/>
    </row>
    <row r="41" spans="1:18" ht="10.5" customHeight="1" x14ac:dyDescent="0.2">
      <c r="A41" s="26" t="s">
        <v>53</v>
      </c>
      <c r="B41" s="145" t="s">
        <v>65</v>
      </c>
      <c r="C41" s="145" t="s">
        <v>229</v>
      </c>
      <c r="D41" s="41" t="s">
        <v>61</v>
      </c>
      <c r="E41" s="41">
        <v>0</v>
      </c>
      <c r="F41" s="26">
        <v>0</v>
      </c>
      <c r="G41" s="131">
        <v>43762</v>
      </c>
      <c r="H41" s="131">
        <v>43763</v>
      </c>
      <c r="I41" s="131">
        <v>17830</v>
      </c>
      <c r="J41" s="131">
        <v>17830</v>
      </c>
      <c r="K41" s="163">
        <v>1483010</v>
      </c>
      <c r="L41" s="163" t="s">
        <v>240</v>
      </c>
      <c r="M41" s="163">
        <v>578762893523</v>
      </c>
      <c r="N41" s="163">
        <v>83402007479</v>
      </c>
      <c r="O41" s="42">
        <v>3.49E-2</v>
      </c>
      <c r="P41" s="37"/>
      <c r="Q41" s="41" t="s">
        <v>64</v>
      </c>
      <c r="R41" s="168"/>
    </row>
    <row r="42" spans="1:18" ht="10.5" customHeight="1" x14ac:dyDescent="0.2">
      <c r="A42" s="26" t="s">
        <v>53</v>
      </c>
      <c r="B42" s="145" t="s">
        <v>66</v>
      </c>
      <c r="C42" s="145" t="s">
        <v>229</v>
      </c>
      <c r="D42" s="41" t="s">
        <v>33</v>
      </c>
      <c r="E42" s="41">
        <v>0</v>
      </c>
      <c r="F42" s="26">
        <v>0</v>
      </c>
      <c r="G42" s="131">
        <v>43972</v>
      </c>
      <c r="H42" s="131">
        <v>43973</v>
      </c>
      <c r="I42" s="131">
        <v>47624</v>
      </c>
      <c r="J42" s="131">
        <v>47624</v>
      </c>
      <c r="K42" s="163">
        <v>212550000</v>
      </c>
      <c r="L42" s="163">
        <v>212550000</v>
      </c>
      <c r="M42" s="163">
        <v>212550000000</v>
      </c>
      <c r="N42" s="163">
        <v>111048447900</v>
      </c>
      <c r="O42" s="32" t="s">
        <v>58</v>
      </c>
      <c r="P42" s="37" t="s">
        <v>67</v>
      </c>
      <c r="Q42" s="41" t="s">
        <v>35</v>
      </c>
      <c r="R42" s="168"/>
    </row>
    <row r="43" spans="1:18" ht="27.75" customHeight="1" x14ac:dyDescent="0.2">
      <c r="A43" s="26" t="s">
        <v>53</v>
      </c>
      <c r="B43" s="145" t="s">
        <v>68</v>
      </c>
      <c r="C43" s="158" t="s">
        <v>233</v>
      </c>
      <c r="D43" s="41" t="s">
        <v>61</v>
      </c>
      <c r="E43" s="41">
        <v>0</v>
      </c>
      <c r="F43" s="26">
        <v>0</v>
      </c>
      <c r="G43" s="131">
        <v>43972</v>
      </c>
      <c r="H43" s="131">
        <v>43973</v>
      </c>
      <c r="I43" s="131">
        <v>51277</v>
      </c>
      <c r="J43" s="131">
        <v>51277</v>
      </c>
      <c r="K43" s="163">
        <v>1402880</v>
      </c>
      <c r="L43" s="163">
        <v>1402880</v>
      </c>
      <c r="M43" s="163">
        <v>547491175424</v>
      </c>
      <c r="N43" s="163">
        <v>93209748706</v>
      </c>
      <c r="O43" s="124">
        <v>3.9300000000000002E-2</v>
      </c>
      <c r="P43" s="37"/>
      <c r="Q43" s="41" t="s">
        <v>64</v>
      </c>
      <c r="R43" s="168"/>
    </row>
    <row r="44" spans="1:18" s="40" customFormat="1" ht="10.5" customHeight="1" x14ac:dyDescent="0.2">
      <c r="A44" s="26" t="s">
        <v>136</v>
      </c>
      <c r="B44" s="145" t="s">
        <v>129</v>
      </c>
      <c r="C44" s="145" t="s">
        <v>230</v>
      </c>
      <c r="D44" s="41" t="s">
        <v>33</v>
      </c>
      <c r="E44" s="41">
        <v>0</v>
      </c>
      <c r="F44" s="26">
        <v>0</v>
      </c>
      <c r="G44" s="131">
        <v>44252</v>
      </c>
      <c r="H44" s="131">
        <v>44253</v>
      </c>
      <c r="I44" s="131">
        <v>47904</v>
      </c>
      <c r="J44" s="131">
        <v>47904</v>
      </c>
      <c r="K44" s="163">
        <v>59160000</v>
      </c>
      <c r="L44" s="163">
        <v>59160000</v>
      </c>
      <c r="M44" s="163">
        <v>59160000000</v>
      </c>
      <c r="N44" s="163">
        <v>25700287200</v>
      </c>
      <c r="O44" s="32" t="s">
        <v>58</v>
      </c>
      <c r="P44" s="37" t="s">
        <v>133</v>
      </c>
      <c r="Q44" s="41" t="s">
        <v>35</v>
      </c>
      <c r="R44" s="169"/>
    </row>
    <row r="45" spans="1:18" s="126" customFormat="1" ht="25.5" customHeight="1" x14ac:dyDescent="0.2">
      <c r="A45" s="26" t="s">
        <v>136</v>
      </c>
      <c r="B45" s="145" t="s">
        <v>130</v>
      </c>
      <c r="C45" s="159" t="s">
        <v>234</v>
      </c>
      <c r="D45" s="41" t="s">
        <v>61</v>
      </c>
      <c r="E45" s="41">
        <v>0</v>
      </c>
      <c r="F45" s="26">
        <v>0</v>
      </c>
      <c r="G45" s="131">
        <v>44252</v>
      </c>
      <c r="H45" s="131">
        <v>44253</v>
      </c>
      <c r="I45" s="131">
        <v>49730</v>
      </c>
      <c r="J45" s="131">
        <v>49730</v>
      </c>
      <c r="K45" s="163">
        <v>787670</v>
      </c>
      <c r="L45" s="163">
        <v>787670</v>
      </c>
      <c r="M45" s="163">
        <v>307397905841</v>
      </c>
      <c r="N45" s="163">
        <v>35504542602</v>
      </c>
      <c r="O45" s="124" t="s">
        <v>134</v>
      </c>
      <c r="P45" s="37"/>
      <c r="Q45" s="41" t="s">
        <v>64</v>
      </c>
      <c r="R45" s="171"/>
    </row>
    <row r="46" spans="1:18" ht="10.5" customHeight="1" x14ac:dyDescent="0.2">
      <c r="A46" s="26" t="s">
        <v>136</v>
      </c>
      <c r="B46" s="145" t="s">
        <v>131</v>
      </c>
      <c r="C46" s="145" t="s">
        <v>226</v>
      </c>
      <c r="D46" s="41" t="s">
        <v>61</v>
      </c>
      <c r="E46" s="41">
        <v>0</v>
      </c>
      <c r="F46" s="26">
        <v>0</v>
      </c>
      <c r="G46" s="131">
        <v>44252</v>
      </c>
      <c r="H46" s="131">
        <v>44253</v>
      </c>
      <c r="I46" s="131">
        <v>53383</v>
      </c>
      <c r="J46" s="131">
        <v>53383</v>
      </c>
      <c r="K46" s="163">
        <v>1590530</v>
      </c>
      <c r="L46" s="163">
        <v>1590530</v>
      </c>
      <c r="M46" s="163">
        <v>620723896019</v>
      </c>
      <c r="N46" s="163">
        <v>83642744004</v>
      </c>
      <c r="O46" s="124" t="s">
        <v>135</v>
      </c>
      <c r="P46" s="37"/>
      <c r="Q46" s="41" t="s">
        <v>64</v>
      </c>
      <c r="R46" s="168"/>
    </row>
    <row r="47" spans="1:18" s="40" customFormat="1" ht="10.5" customHeight="1" x14ac:dyDescent="0.2">
      <c r="A47" s="26" t="s">
        <v>136</v>
      </c>
      <c r="B47" s="145" t="s">
        <v>142</v>
      </c>
      <c r="C47" s="145" t="s">
        <v>227</v>
      </c>
      <c r="D47" s="41" t="s">
        <v>33</v>
      </c>
      <c r="E47" s="41">
        <v>0</v>
      </c>
      <c r="F47" s="26">
        <v>0</v>
      </c>
      <c r="G47" s="131">
        <v>44532</v>
      </c>
      <c r="H47" s="131">
        <v>44533</v>
      </c>
      <c r="I47" s="131">
        <v>48915</v>
      </c>
      <c r="J47" s="131">
        <v>48915</v>
      </c>
      <c r="K47" s="163">
        <v>103000000</v>
      </c>
      <c r="L47" s="163">
        <v>103000000</v>
      </c>
      <c r="M47" s="163">
        <v>103000000000</v>
      </c>
      <c r="N47" s="163">
        <v>46704629000</v>
      </c>
      <c r="O47" s="32" t="s">
        <v>146</v>
      </c>
      <c r="P47" s="37" t="s">
        <v>147</v>
      </c>
      <c r="Q47" s="41" t="s">
        <v>35</v>
      </c>
      <c r="R47" s="169"/>
    </row>
    <row r="48" spans="1:18" s="40" customFormat="1" ht="10.5" customHeight="1" x14ac:dyDescent="0.2">
      <c r="A48" s="26" t="s">
        <v>136</v>
      </c>
      <c r="B48" s="145" t="s">
        <v>143</v>
      </c>
      <c r="C48" s="145" t="s">
        <v>227</v>
      </c>
      <c r="D48" s="41" t="s">
        <v>61</v>
      </c>
      <c r="E48" s="41">
        <v>0</v>
      </c>
      <c r="F48" s="26">
        <v>0</v>
      </c>
      <c r="G48" s="131">
        <v>44532</v>
      </c>
      <c r="H48" s="131">
        <v>44533</v>
      </c>
      <c r="I48" s="131">
        <v>51837</v>
      </c>
      <c r="J48" s="131">
        <v>51837</v>
      </c>
      <c r="K48" s="163">
        <v>205900</v>
      </c>
      <c r="L48" s="163">
        <v>205900</v>
      </c>
      <c r="M48" s="163">
        <v>80355007570</v>
      </c>
      <c r="N48" s="163">
        <v>9841709050</v>
      </c>
      <c r="O48" s="124" t="s">
        <v>145</v>
      </c>
      <c r="P48" s="37"/>
      <c r="Q48" s="41" t="s">
        <v>64</v>
      </c>
      <c r="R48" s="169"/>
    </row>
    <row r="49" spans="1:18" s="40" customFormat="1" ht="10.5" customHeight="1" x14ac:dyDescent="0.2">
      <c r="A49" s="202" t="s">
        <v>70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169"/>
    </row>
    <row r="50" spans="1:18" ht="10.5" customHeight="1" x14ac:dyDescent="0.2">
      <c r="A50" s="183" t="s">
        <v>71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68">
        <f>M51</f>
        <v>578577000000</v>
      </c>
    </row>
    <row r="51" spans="1:18" ht="10.5" customHeight="1" x14ac:dyDescent="0.2">
      <c r="A51" s="26" t="s">
        <v>72</v>
      </c>
      <c r="B51" s="145" t="s">
        <v>73</v>
      </c>
      <c r="C51" s="145" t="s">
        <v>232</v>
      </c>
      <c r="D51" s="41" t="s">
        <v>33</v>
      </c>
      <c r="E51" s="41">
        <v>0</v>
      </c>
      <c r="F51" s="26">
        <v>0</v>
      </c>
      <c r="G51" s="131">
        <v>39289</v>
      </c>
      <c r="H51" s="131">
        <v>39289</v>
      </c>
      <c r="I51" s="131">
        <v>46229</v>
      </c>
      <c r="J51" s="131">
        <v>46960</v>
      </c>
      <c r="K51" s="163">
        <v>578577000</v>
      </c>
      <c r="L51" s="163">
        <v>578577000</v>
      </c>
      <c r="M51" s="164">
        <v>578577000000</v>
      </c>
      <c r="N51" s="163">
        <v>958991377500</v>
      </c>
      <c r="O51" s="42">
        <v>9.7500000000000003E-2</v>
      </c>
      <c r="P51" s="133">
        <v>0</v>
      </c>
      <c r="Q51" s="41" t="s">
        <v>64</v>
      </c>
      <c r="R51" s="168"/>
    </row>
    <row r="52" spans="1:18" ht="10.5" customHeight="1" x14ac:dyDescent="0.2">
      <c r="A52" s="183" t="s">
        <v>74</v>
      </c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68">
        <f>SUM(M53:M57)</f>
        <v>654681271594</v>
      </c>
    </row>
    <row r="53" spans="1:18" ht="10.5" customHeight="1" x14ac:dyDescent="0.2">
      <c r="A53" s="26" t="s">
        <v>75</v>
      </c>
      <c r="B53" s="145" t="s">
        <v>76</v>
      </c>
      <c r="C53" s="145" t="s">
        <v>232</v>
      </c>
      <c r="D53" s="41" t="s">
        <v>77</v>
      </c>
      <c r="E53" s="41" t="s">
        <v>78</v>
      </c>
      <c r="F53" s="26">
        <v>120</v>
      </c>
      <c r="G53" s="131">
        <v>39430</v>
      </c>
      <c r="H53" s="131">
        <v>41246</v>
      </c>
      <c r="I53" s="131">
        <v>43281</v>
      </c>
      <c r="J53" s="131">
        <v>50404</v>
      </c>
      <c r="K53" s="163">
        <v>3500</v>
      </c>
      <c r="L53" s="163">
        <v>2697.5184199999999</v>
      </c>
      <c r="M53" s="164">
        <v>8281271594</v>
      </c>
      <c r="N53" s="163">
        <v>1925680943</v>
      </c>
      <c r="O53" s="42">
        <v>0.02</v>
      </c>
      <c r="P53" s="133">
        <v>0</v>
      </c>
      <c r="Q53" s="41" t="s">
        <v>79</v>
      </c>
      <c r="R53" s="168"/>
    </row>
    <row r="54" spans="1:18" ht="10.5" customHeight="1" x14ac:dyDescent="0.2">
      <c r="A54" s="179" t="s">
        <v>223</v>
      </c>
      <c r="B54" s="180">
        <v>1085</v>
      </c>
      <c r="C54" s="207" t="s">
        <v>231</v>
      </c>
      <c r="D54" s="181" t="s">
        <v>77</v>
      </c>
      <c r="E54" s="181">
        <v>0</v>
      </c>
      <c r="F54" s="181">
        <v>0</v>
      </c>
      <c r="G54" s="182">
        <v>45202</v>
      </c>
      <c r="H54" s="182">
        <v>45247</v>
      </c>
      <c r="I54" s="182">
        <v>46346</v>
      </c>
      <c r="J54" s="182">
        <v>49541</v>
      </c>
      <c r="K54" s="223">
        <v>150000</v>
      </c>
      <c r="L54" s="163">
        <v>0</v>
      </c>
      <c r="M54" s="164">
        <v>0</v>
      </c>
      <c r="N54" s="164">
        <v>0</v>
      </c>
      <c r="O54" s="124" t="s">
        <v>192</v>
      </c>
      <c r="P54" s="37">
        <v>0.52</v>
      </c>
      <c r="Q54" s="41" t="s">
        <v>86</v>
      </c>
      <c r="R54" s="168"/>
    </row>
    <row r="55" spans="1:18" ht="10.5" customHeight="1" x14ac:dyDescent="0.2">
      <c r="A55" s="179"/>
      <c r="B55" s="180"/>
      <c r="C55" s="208"/>
      <c r="D55" s="181"/>
      <c r="E55" s="181"/>
      <c r="F55" s="181"/>
      <c r="G55" s="182"/>
      <c r="H55" s="182"/>
      <c r="I55" s="182"/>
      <c r="J55" s="182"/>
      <c r="K55" s="223"/>
      <c r="L55" s="163">
        <v>215800000000</v>
      </c>
      <c r="M55" s="164">
        <v>215800000000</v>
      </c>
      <c r="N55" s="163">
        <v>42970977182</v>
      </c>
      <c r="O55" s="32" t="s">
        <v>175</v>
      </c>
      <c r="P55" s="37">
        <v>2.65</v>
      </c>
      <c r="Q55" s="41" t="s">
        <v>193</v>
      </c>
      <c r="R55" s="168"/>
    </row>
    <row r="56" spans="1:18" ht="10.5" customHeight="1" x14ac:dyDescent="0.2">
      <c r="A56" s="179"/>
      <c r="B56" s="180"/>
      <c r="C56" s="208"/>
      <c r="D56" s="181"/>
      <c r="E56" s="181"/>
      <c r="F56" s="181"/>
      <c r="G56" s="182"/>
      <c r="H56" s="182"/>
      <c r="I56" s="182"/>
      <c r="J56" s="182"/>
      <c r="K56" s="223"/>
      <c r="L56" s="163">
        <v>216150000000</v>
      </c>
      <c r="M56" s="164">
        <v>216150000000</v>
      </c>
      <c r="N56" s="163">
        <v>40457299850</v>
      </c>
      <c r="O56" s="32" t="s">
        <v>175</v>
      </c>
      <c r="P56" s="37">
        <v>2.64</v>
      </c>
      <c r="Q56" s="41" t="s">
        <v>193</v>
      </c>
      <c r="R56" s="168"/>
    </row>
    <row r="57" spans="1:18" ht="10.5" customHeight="1" x14ac:dyDescent="0.2">
      <c r="A57" s="179"/>
      <c r="B57" s="180"/>
      <c r="C57" s="209"/>
      <c r="D57" s="181"/>
      <c r="E57" s="181"/>
      <c r="F57" s="181"/>
      <c r="G57" s="182"/>
      <c r="H57" s="182"/>
      <c r="I57" s="182"/>
      <c r="J57" s="182"/>
      <c r="K57" s="223"/>
      <c r="L57" s="163">
        <v>214450000000</v>
      </c>
      <c r="M57" s="164">
        <v>214450000000</v>
      </c>
      <c r="N57" s="163">
        <v>36131918012</v>
      </c>
      <c r="O57" s="32" t="s">
        <v>175</v>
      </c>
      <c r="P57" s="37">
        <v>2.54</v>
      </c>
      <c r="Q57" s="41" t="s">
        <v>193</v>
      </c>
      <c r="R57" s="168"/>
    </row>
    <row r="58" spans="1:18" ht="10.5" customHeight="1" x14ac:dyDescent="0.2">
      <c r="A58" s="183" t="s">
        <v>81</v>
      </c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68">
        <f>M59</f>
        <v>7690298475.9999962</v>
      </c>
    </row>
    <row r="59" spans="1:18" ht="10.5" customHeight="1" x14ac:dyDescent="0.2">
      <c r="A59" s="26" t="s">
        <v>82</v>
      </c>
      <c r="B59" s="41" t="s">
        <v>83</v>
      </c>
      <c r="C59" s="41" t="s">
        <v>232</v>
      </c>
      <c r="D59" s="41" t="s">
        <v>84</v>
      </c>
      <c r="E59" s="41" t="s">
        <v>228</v>
      </c>
      <c r="F59" s="26">
        <v>120</v>
      </c>
      <c r="G59" s="131">
        <v>36102</v>
      </c>
      <c r="H59" s="131">
        <v>36280</v>
      </c>
      <c r="I59" s="131">
        <v>39868</v>
      </c>
      <c r="J59" s="131">
        <v>47173</v>
      </c>
      <c r="K59" s="166">
        <v>9500</v>
      </c>
      <c r="L59" s="166">
        <v>9499.9847199999986</v>
      </c>
      <c r="M59" s="163">
        <v>7690298475.9999962</v>
      </c>
      <c r="N59" s="163">
        <v>4409700779.2860003</v>
      </c>
      <c r="O59" s="134">
        <v>0.01</v>
      </c>
      <c r="P59" s="135">
        <v>0</v>
      </c>
      <c r="Q59" s="41" t="s">
        <v>86</v>
      </c>
      <c r="R59" s="168"/>
    </row>
    <row r="60" spans="1:18" ht="10.5" customHeight="1" x14ac:dyDescent="0.2">
      <c r="A60" s="183" t="s">
        <v>88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68">
        <f>SUM(M61:M76)-M62-M63</f>
        <v>601174931138</v>
      </c>
    </row>
    <row r="61" spans="1:18" ht="10.5" customHeight="1" x14ac:dyDescent="0.2">
      <c r="A61" s="26" t="s">
        <v>94</v>
      </c>
      <c r="B61" s="145">
        <v>1812</v>
      </c>
      <c r="C61" s="207" t="s">
        <v>232</v>
      </c>
      <c r="D61" s="41" t="s">
        <v>84</v>
      </c>
      <c r="E61" s="41" t="s">
        <v>78</v>
      </c>
      <c r="F61" s="26">
        <v>120</v>
      </c>
      <c r="G61" s="131">
        <v>39073</v>
      </c>
      <c r="H61" s="136">
        <v>39414</v>
      </c>
      <c r="I61" s="136">
        <v>40892</v>
      </c>
      <c r="J61" s="136">
        <v>48197</v>
      </c>
      <c r="K61" s="166">
        <v>60000</v>
      </c>
      <c r="L61" s="166">
        <v>59169.661160000003</v>
      </c>
      <c r="M61" s="172">
        <v>85224216214</v>
      </c>
      <c r="N61" s="163">
        <v>76982108102</v>
      </c>
      <c r="O61" s="152" t="s">
        <v>95</v>
      </c>
      <c r="P61" s="133">
        <v>0</v>
      </c>
      <c r="Q61" s="137" t="s">
        <v>79</v>
      </c>
      <c r="R61" s="168"/>
    </row>
    <row r="62" spans="1:18" ht="10.5" customHeight="1" x14ac:dyDescent="0.2">
      <c r="A62" s="153" t="s">
        <v>97</v>
      </c>
      <c r="B62" s="145">
        <v>1812</v>
      </c>
      <c r="C62" s="208"/>
      <c r="D62" s="147" t="s">
        <v>84</v>
      </c>
      <c r="E62" s="41" t="s">
        <v>78</v>
      </c>
      <c r="F62" s="26">
        <v>120</v>
      </c>
      <c r="G62" s="131">
        <v>39073</v>
      </c>
      <c r="H62" s="136">
        <v>39414</v>
      </c>
      <c r="I62" s="154">
        <v>40892</v>
      </c>
      <c r="J62" s="154">
        <v>48197</v>
      </c>
      <c r="K62" s="166">
        <v>25179.261859999999</v>
      </c>
      <c r="L62" s="166">
        <v>25179.261859999999</v>
      </c>
      <c r="M62" s="172">
        <f>+L62*$M$61/$L$61</f>
        <v>36266607156.375404</v>
      </c>
      <c r="N62" s="163">
        <v>53946468640</v>
      </c>
      <c r="O62" s="155">
        <v>4.5900000000000003E-2</v>
      </c>
      <c r="P62" s="156" t="s">
        <v>191</v>
      </c>
      <c r="Q62" s="137" t="s">
        <v>79</v>
      </c>
      <c r="R62" s="168"/>
    </row>
    <row r="63" spans="1:18" ht="10.5" customHeight="1" x14ac:dyDescent="0.2">
      <c r="A63" s="153" t="s">
        <v>98</v>
      </c>
      <c r="B63" s="145">
        <v>1812</v>
      </c>
      <c r="C63" s="209"/>
      <c r="D63" s="147" t="s">
        <v>84</v>
      </c>
      <c r="E63" s="41" t="s">
        <v>78</v>
      </c>
      <c r="F63" s="26">
        <v>120</v>
      </c>
      <c r="G63" s="131">
        <v>39073</v>
      </c>
      <c r="H63" s="136">
        <v>39414</v>
      </c>
      <c r="I63" s="154">
        <v>40892</v>
      </c>
      <c r="J63" s="154">
        <v>48197</v>
      </c>
      <c r="K63" s="166">
        <v>33990.399299999997</v>
      </c>
      <c r="L63" s="166">
        <v>33990.399299999997</v>
      </c>
      <c r="M63" s="172">
        <f>+L63*$M$61/$L$61</f>
        <v>48957609057.624588</v>
      </c>
      <c r="N63" s="163">
        <v>23035639462</v>
      </c>
      <c r="O63" s="157" t="s">
        <v>188</v>
      </c>
      <c r="P63" s="156" t="s">
        <v>208</v>
      </c>
      <c r="Q63" s="137" t="s">
        <v>79</v>
      </c>
      <c r="R63" s="168"/>
    </row>
    <row r="64" spans="1:18" ht="10.5" customHeight="1" x14ac:dyDescent="0.2">
      <c r="A64" s="215" t="s">
        <v>105</v>
      </c>
      <c r="B64" s="207">
        <v>4081</v>
      </c>
      <c r="C64" s="207" t="s">
        <v>232</v>
      </c>
      <c r="D64" s="220" t="s">
        <v>84</v>
      </c>
      <c r="E64" s="188">
        <v>0</v>
      </c>
      <c r="F64" s="215">
        <v>0</v>
      </c>
      <c r="G64" s="177">
        <v>39259</v>
      </c>
      <c r="H64" s="177">
        <v>39353</v>
      </c>
      <c r="I64" s="177">
        <v>40903</v>
      </c>
      <c r="J64" s="177">
        <v>45834</v>
      </c>
      <c r="K64" s="221">
        <v>50000</v>
      </c>
      <c r="L64" s="221">
        <v>50000</v>
      </c>
      <c r="M64" s="211">
        <v>8297440000</v>
      </c>
      <c r="N64" s="163">
        <f>881542812.76+3690936098+2302423656+2015937855+1744170965+1917500199+1643961110+1575656551+2034628001+2378577551+2603333488+3029820784+3055029618+1920886894+(560891486+496246381+500136243+1207229850+1356452582+1146096626+887259092+631710585)</f>
        <v>37580428427.760002</v>
      </c>
      <c r="O64" s="41" t="s">
        <v>196</v>
      </c>
      <c r="P64" s="37">
        <v>1.45</v>
      </c>
      <c r="Q64" s="41" t="s">
        <v>79</v>
      </c>
      <c r="R64" s="168"/>
    </row>
    <row r="65" spans="1:18" ht="10.5" customHeight="1" x14ac:dyDescent="0.2">
      <c r="A65" s="216"/>
      <c r="B65" s="190"/>
      <c r="C65" s="209"/>
      <c r="D65" s="190"/>
      <c r="E65" s="190"/>
      <c r="F65" s="216"/>
      <c r="G65" s="216"/>
      <c r="H65" s="178"/>
      <c r="I65" s="178"/>
      <c r="J65" s="178"/>
      <c r="K65" s="222"/>
      <c r="L65" s="222"/>
      <c r="M65" s="213"/>
      <c r="N65" s="163"/>
      <c r="O65" s="138" t="s">
        <v>199</v>
      </c>
      <c r="P65" s="140">
        <v>4.2826000000000001E-3</v>
      </c>
      <c r="Q65" s="41" t="s">
        <v>79</v>
      </c>
      <c r="R65" s="168"/>
    </row>
    <row r="66" spans="1:18" ht="10.5" customHeight="1" x14ac:dyDescent="0.2">
      <c r="A66" s="215" t="s">
        <v>107</v>
      </c>
      <c r="B66" s="207">
        <v>4536</v>
      </c>
      <c r="C66" s="207" t="s">
        <v>232</v>
      </c>
      <c r="D66" s="188" t="s">
        <v>84</v>
      </c>
      <c r="E66" s="188">
        <v>0</v>
      </c>
      <c r="F66" s="215">
        <v>0</v>
      </c>
      <c r="G66" s="177">
        <v>39443</v>
      </c>
      <c r="H66" s="177">
        <v>40149</v>
      </c>
      <c r="I66" s="175">
        <v>41087</v>
      </c>
      <c r="J66" s="177">
        <v>46018</v>
      </c>
      <c r="K66" s="221">
        <v>55000</v>
      </c>
      <c r="L66" s="221">
        <v>55000</v>
      </c>
      <c r="M66" s="211">
        <v>18254368000</v>
      </c>
      <c r="N66" s="163">
        <f>31478884+2116970059+1836128214+2081570015+1777072864+1688067422+2164552137+2603596430+2874284634+3403167894+3479046433+2186460518+(623948911+564067289+575511668+1491684541+1732601202+1515561633+1278120173+1027292006)</f>
        <v>35051182927</v>
      </c>
      <c r="O66" s="41" t="s">
        <v>196</v>
      </c>
      <c r="P66" s="37">
        <v>1.35</v>
      </c>
      <c r="Q66" s="41" t="s">
        <v>79</v>
      </c>
      <c r="R66" s="168"/>
    </row>
    <row r="67" spans="1:18" ht="10.5" customHeight="1" x14ac:dyDescent="0.2">
      <c r="A67" s="216"/>
      <c r="B67" s="209"/>
      <c r="C67" s="209"/>
      <c r="D67" s="190"/>
      <c r="E67" s="190"/>
      <c r="F67" s="216"/>
      <c r="G67" s="178"/>
      <c r="H67" s="178"/>
      <c r="I67" s="176"/>
      <c r="J67" s="178"/>
      <c r="K67" s="222"/>
      <c r="L67" s="222"/>
      <c r="M67" s="213"/>
      <c r="N67" s="163"/>
      <c r="O67" s="138" t="s">
        <v>198</v>
      </c>
      <c r="P67" s="140">
        <v>4.2826000000000001E-3</v>
      </c>
      <c r="Q67" s="41" t="s">
        <v>79</v>
      </c>
      <c r="R67" s="168"/>
    </row>
    <row r="68" spans="1:18" ht="10.5" customHeight="1" x14ac:dyDescent="0.2">
      <c r="A68" s="215" t="s">
        <v>109</v>
      </c>
      <c r="B68" s="207">
        <v>26473</v>
      </c>
      <c r="C68" s="207" t="s">
        <v>232</v>
      </c>
      <c r="D68" s="188" t="s">
        <v>84</v>
      </c>
      <c r="E68" s="188">
        <v>0</v>
      </c>
      <c r="F68" s="215">
        <v>0</v>
      </c>
      <c r="G68" s="177">
        <v>39688</v>
      </c>
      <c r="H68" s="177">
        <v>40210</v>
      </c>
      <c r="I68" s="177">
        <v>40527</v>
      </c>
      <c r="J68" s="177">
        <v>45823</v>
      </c>
      <c r="K68" s="221">
        <v>45000</v>
      </c>
      <c r="L68" s="221">
        <v>45000</v>
      </c>
      <c r="M68" s="211">
        <v>6223080000</v>
      </c>
      <c r="N68" s="163">
        <f>1440925294+1394777109+1504013911+1256766779+1197621980+1564822930+1809273603+1984054686+2311913366+2472102302+1459964982+(623948911+564067289+575511668+1491684541+1732601202+1515561633+1278120173+1027292006)</f>
        <v>27205024365</v>
      </c>
      <c r="O68" s="41" t="s">
        <v>196</v>
      </c>
      <c r="P68" s="37">
        <v>1.31</v>
      </c>
      <c r="Q68" s="41" t="s">
        <v>79</v>
      </c>
      <c r="R68" s="168"/>
    </row>
    <row r="69" spans="1:18" ht="10.5" customHeight="1" x14ac:dyDescent="0.2">
      <c r="A69" s="216"/>
      <c r="B69" s="209"/>
      <c r="C69" s="209"/>
      <c r="D69" s="190"/>
      <c r="E69" s="190"/>
      <c r="F69" s="216"/>
      <c r="G69" s="178"/>
      <c r="H69" s="178"/>
      <c r="I69" s="178"/>
      <c r="J69" s="178"/>
      <c r="K69" s="222"/>
      <c r="L69" s="222"/>
      <c r="M69" s="213"/>
      <c r="N69" s="163"/>
      <c r="O69" s="138" t="s">
        <v>201</v>
      </c>
      <c r="P69" s="140">
        <v>4.2826000000000001E-3</v>
      </c>
      <c r="Q69" s="141" t="s">
        <v>79</v>
      </c>
    </row>
    <row r="70" spans="1:18" ht="10.5" customHeight="1" x14ac:dyDescent="0.2">
      <c r="A70" s="217" t="s">
        <v>149</v>
      </c>
      <c r="B70" s="207">
        <v>38347</v>
      </c>
      <c r="C70" s="207" t="s">
        <v>226</v>
      </c>
      <c r="D70" s="188" t="s">
        <v>84</v>
      </c>
      <c r="E70" s="188">
        <v>0</v>
      </c>
      <c r="F70" s="188">
        <v>0</v>
      </c>
      <c r="G70" s="175">
        <v>43817</v>
      </c>
      <c r="H70" s="175">
        <v>44398</v>
      </c>
      <c r="I70" s="175">
        <v>45092</v>
      </c>
      <c r="J70" s="175">
        <v>49293</v>
      </c>
      <c r="K70" s="211">
        <v>110000</v>
      </c>
      <c r="L70" s="166">
        <v>0</v>
      </c>
      <c r="M70" s="172">
        <v>0</v>
      </c>
      <c r="N70" s="163">
        <v>0</v>
      </c>
      <c r="O70" s="142" t="s">
        <v>139</v>
      </c>
      <c r="P70" s="37">
        <v>1.65</v>
      </c>
      <c r="Q70" s="141" t="s">
        <v>79</v>
      </c>
    </row>
    <row r="71" spans="1:18" ht="10.5" customHeight="1" x14ac:dyDescent="0.2">
      <c r="A71" s="218"/>
      <c r="B71" s="208"/>
      <c r="C71" s="208"/>
      <c r="D71" s="189"/>
      <c r="E71" s="189"/>
      <c r="F71" s="189"/>
      <c r="G71" s="194"/>
      <c r="H71" s="194"/>
      <c r="I71" s="194"/>
      <c r="J71" s="194"/>
      <c r="K71" s="212"/>
      <c r="L71" s="166">
        <v>114253800</v>
      </c>
      <c r="M71" s="172">
        <v>95211500000</v>
      </c>
      <c r="N71" s="163">
        <v>30079940423</v>
      </c>
      <c r="O71" s="141">
        <v>7.91</v>
      </c>
      <c r="P71" s="37">
        <v>0</v>
      </c>
      <c r="Q71" s="141" t="s">
        <v>79</v>
      </c>
    </row>
    <row r="72" spans="1:18" ht="10.5" customHeight="1" x14ac:dyDescent="0.2">
      <c r="A72" s="218"/>
      <c r="B72" s="208"/>
      <c r="C72" s="208"/>
      <c r="D72" s="189"/>
      <c r="E72" s="189"/>
      <c r="F72" s="189"/>
      <c r="G72" s="194"/>
      <c r="H72" s="194"/>
      <c r="I72" s="194"/>
      <c r="J72" s="194"/>
      <c r="K72" s="212"/>
      <c r="L72" s="166">
        <v>121617900</v>
      </c>
      <c r="M72" s="172">
        <v>101348250000</v>
      </c>
      <c r="N72" s="163">
        <v>33791371639</v>
      </c>
      <c r="O72" s="141">
        <v>11.05</v>
      </c>
      <c r="P72" s="37">
        <v>0</v>
      </c>
      <c r="Q72" s="141" t="s">
        <v>79</v>
      </c>
    </row>
    <row r="73" spans="1:18" ht="10.5" customHeight="1" x14ac:dyDescent="0.2">
      <c r="A73" s="219"/>
      <c r="B73" s="209"/>
      <c r="C73" s="209"/>
      <c r="D73" s="190"/>
      <c r="E73" s="190"/>
      <c r="F73" s="190"/>
      <c r="G73" s="176"/>
      <c r="H73" s="176"/>
      <c r="I73" s="176"/>
      <c r="J73" s="176"/>
      <c r="K73" s="213"/>
      <c r="L73" s="166">
        <v>238914000</v>
      </c>
      <c r="M73" s="172">
        <v>199095000000</v>
      </c>
      <c r="N73" s="163">
        <v>62526545183</v>
      </c>
      <c r="O73" s="141">
        <v>13.75</v>
      </c>
      <c r="P73" s="37">
        <v>0</v>
      </c>
      <c r="Q73" s="141" t="s">
        <v>79</v>
      </c>
    </row>
    <row r="74" spans="1:18" ht="10.5" customHeight="1" x14ac:dyDescent="0.2">
      <c r="A74" s="179" t="s">
        <v>150</v>
      </c>
      <c r="B74" s="180">
        <v>39772</v>
      </c>
      <c r="C74" s="207" t="s">
        <v>229</v>
      </c>
      <c r="D74" s="181" t="s">
        <v>84</v>
      </c>
      <c r="E74" s="181">
        <v>0</v>
      </c>
      <c r="F74" s="181">
        <v>0</v>
      </c>
      <c r="G74" s="182">
        <v>43817</v>
      </c>
      <c r="H74" s="182">
        <v>44120</v>
      </c>
      <c r="I74" s="182">
        <v>44727</v>
      </c>
      <c r="J74" s="182">
        <v>49293</v>
      </c>
      <c r="K74" s="214">
        <v>30000</v>
      </c>
      <c r="L74" s="166">
        <v>0</v>
      </c>
      <c r="M74" s="172">
        <v>0</v>
      </c>
      <c r="N74" s="163"/>
      <c r="O74" s="143" t="s">
        <v>124</v>
      </c>
      <c r="P74" s="37">
        <v>1.65</v>
      </c>
      <c r="Q74" s="181" t="s">
        <v>79</v>
      </c>
    </row>
    <row r="75" spans="1:18" ht="10.5" customHeight="1" x14ac:dyDescent="0.2">
      <c r="A75" s="179"/>
      <c r="B75" s="180"/>
      <c r="C75" s="208"/>
      <c r="D75" s="181"/>
      <c r="E75" s="181"/>
      <c r="F75" s="181"/>
      <c r="G75" s="182"/>
      <c r="H75" s="182"/>
      <c r="I75" s="182"/>
      <c r="J75" s="182"/>
      <c r="K75" s="214"/>
      <c r="L75" s="166">
        <v>76871800</v>
      </c>
      <c r="M75" s="172">
        <v>59132153848</v>
      </c>
      <c r="N75" s="163">
        <v>20793062215</v>
      </c>
      <c r="O75" s="143">
        <v>6.875</v>
      </c>
      <c r="P75" s="37">
        <v>0</v>
      </c>
      <c r="Q75" s="181"/>
    </row>
    <row r="76" spans="1:18" ht="10.5" customHeight="1" x14ac:dyDescent="0.2">
      <c r="A76" s="179"/>
      <c r="B76" s="180"/>
      <c r="C76" s="209"/>
      <c r="D76" s="181"/>
      <c r="E76" s="181"/>
      <c r="F76" s="181"/>
      <c r="G76" s="182"/>
      <c r="H76" s="182"/>
      <c r="I76" s="182"/>
      <c r="J76" s="182"/>
      <c r="K76" s="214"/>
      <c r="L76" s="166">
        <v>36905600</v>
      </c>
      <c r="M76" s="172">
        <v>28388923076</v>
      </c>
      <c r="N76" s="163">
        <v>9246556136</v>
      </c>
      <c r="O76" s="143">
        <v>7.7</v>
      </c>
      <c r="P76" s="37">
        <v>0</v>
      </c>
      <c r="Q76" s="181"/>
    </row>
    <row r="77" spans="1:18" ht="10.5" customHeight="1" x14ac:dyDescent="0.2">
      <c r="A77" s="183" t="s">
        <v>152</v>
      </c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</row>
    <row r="78" spans="1:18" ht="10.5" customHeight="1" x14ac:dyDescent="0.2">
      <c r="A78" s="138" t="s">
        <v>180</v>
      </c>
      <c r="B78" s="148" t="s">
        <v>173</v>
      </c>
      <c r="C78" s="148" t="s">
        <v>227</v>
      </c>
      <c r="D78" s="128" t="s">
        <v>33</v>
      </c>
      <c r="E78" s="41">
        <v>0</v>
      </c>
      <c r="F78" s="26">
        <v>0</v>
      </c>
      <c r="G78" s="139">
        <v>44517</v>
      </c>
      <c r="H78" s="144">
        <v>44530</v>
      </c>
      <c r="I78" s="144">
        <v>45063</v>
      </c>
      <c r="J78" s="144">
        <v>47074</v>
      </c>
      <c r="K78" s="163">
        <v>1000000000</v>
      </c>
      <c r="L78" s="163">
        <v>1000000000</v>
      </c>
      <c r="M78" s="165">
        <v>583333333334</v>
      </c>
      <c r="N78" s="165">
        <v>263817893519</v>
      </c>
      <c r="O78" s="141">
        <v>8.5299999999999994</v>
      </c>
      <c r="P78" s="37">
        <v>0</v>
      </c>
      <c r="Q78" s="141" t="s">
        <v>79</v>
      </c>
      <c r="R78" s="167">
        <f>+M78</f>
        <v>583333333334</v>
      </c>
    </row>
    <row r="79" spans="1:18" ht="10.5" customHeight="1" x14ac:dyDescent="0.2">
      <c r="A79" s="102"/>
      <c r="B79" s="103"/>
      <c r="C79" s="103"/>
      <c r="D79" s="104"/>
      <c r="E79" s="8"/>
      <c r="F79" s="8"/>
      <c r="G79" s="105"/>
      <c r="H79" s="105"/>
      <c r="I79" s="105"/>
      <c r="J79" s="105"/>
      <c r="K79" s="106"/>
      <c r="L79" s="107"/>
      <c r="M79" s="107"/>
      <c r="N79" s="107"/>
      <c r="O79" s="108"/>
      <c r="P79" s="109"/>
      <c r="Q79" s="8"/>
    </row>
    <row r="80" spans="1:18" ht="10.5" customHeight="1" x14ac:dyDescent="0.2">
      <c r="A80" s="123" t="s">
        <v>189</v>
      </c>
    </row>
    <row r="81" spans="1:20" ht="10.5" customHeight="1" x14ac:dyDescent="0.2">
      <c r="A81" s="123" t="s">
        <v>190</v>
      </c>
    </row>
    <row r="82" spans="1:20" ht="10.5" customHeight="1" x14ac:dyDescent="0.2">
      <c r="A82" s="210" t="s">
        <v>205</v>
      </c>
      <c r="B82" s="210"/>
      <c r="C82" s="210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0"/>
      <c r="Q82" s="210"/>
    </row>
    <row r="83" spans="1:20" ht="10.5" customHeight="1" x14ac:dyDescent="0.2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</row>
    <row r="84" spans="1:20" s="111" customFormat="1" ht="10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95"/>
      <c r="L84" s="1"/>
      <c r="M84" s="1"/>
      <c r="N84" s="1"/>
      <c r="O84" s="8"/>
      <c r="P84" s="1"/>
      <c r="Q84" s="1"/>
      <c r="R84" s="1"/>
      <c r="S84" s="1"/>
      <c r="T84" s="1"/>
    </row>
  </sheetData>
  <mergeCells count="171">
    <mergeCell ref="M21:M22"/>
    <mergeCell ref="N21:N22"/>
    <mergeCell ref="M64:M65"/>
    <mergeCell ref="M66:M67"/>
    <mergeCell ref="M68:M69"/>
    <mergeCell ref="M10:M12"/>
    <mergeCell ref="N10:N12"/>
    <mergeCell ref="M15:M17"/>
    <mergeCell ref="N15:N17"/>
    <mergeCell ref="M18:M20"/>
    <mergeCell ref="N18:N20"/>
    <mergeCell ref="M25:M26"/>
    <mergeCell ref="N25:N26"/>
    <mergeCell ref="N23:N24"/>
    <mergeCell ref="M23:M24"/>
    <mergeCell ref="B21:B22"/>
    <mergeCell ref="D21:D22"/>
    <mergeCell ref="E21:E22"/>
    <mergeCell ref="F21:F22"/>
    <mergeCell ref="G21:G22"/>
    <mergeCell ref="H21:H22"/>
    <mergeCell ref="I21:I22"/>
    <mergeCell ref="A10:A12"/>
    <mergeCell ref="B10:B12"/>
    <mergeCell ref="D10:D12"/>
    <mergeCell ref="E10:E12"/>
    <mergeCell ref="F10:F12"/>
    <mergeCell ref="G10:G12"/>
    <mergeCell ref="H10:H12"/>
    <mergeCell ref="I10:I12"/>
    <mergeCell ref="C10:C12"/>
    <mergeCell ref="C15:C17"/>
    <mergeCell ref="C18:C20"/>
    <mergeCell ref="C21:C22"/>
    <mergeCell ref="A23:A24"/>
    <mergeCell ref="B23:B24"/>
    <mergeCell ref="D23:D24"/>
    <mergeCell ref="E23:E24"/>
    <mergeCell ref="F23:F24"/>
    <mergeCell ref="G23:G24"/>
    <mergeCell ref="H23:H24"/>
    <mergeCell ref="I23:I24"/>
    <mergeCell ref="J23:J24"/>
    <mergeCell ref="C23:C24"/>
    <mergeCell ref="K10:K12"/>
    <mergeCell ref="L10:L12"/>
    <mergeCell ref="K23:K24"/>
    <mergeCell ref="L23:L24"/>
    <mergeCell ref="J15:J17"/>
    <mergeCell ref="K15:K17"/>
    <mergeCell ref="L15:L17"/>
    <mergeCell ref="J21:J22"/>
    <mergeCell ref="H15:H17"/>
    <mergeCell ref="I15:I17"/>
    <mergeCell ref="J18:J20"/>
    <mergeCell ref="K18:K20"/>
    <mergeCell ref="K21:K22"/>
    <mergeCell ref="L21:L22"/>
    <mergeCell ref="J10:J12"/>
    <mergeCell ref="L25:L26"/>
    <mergeCell ref="K68:K69"/>
    <mergeCell ref="L68:L69"/>
    <mergeCell ref="J64:J65"/>
    <mergeCell ref="K64:K65"/>
    <mergeCell ref="L64:L65"/>
    <mergeCell ref="K66:K67"/>
    <mergeCell ref="L66:L67"/>
    <mergeCell ref="J54:J57"/>
    <mergeCell ref="K54:K57"/>
    <mergeCell ref="A50:Q50"/>
    <mergeCell ref="G25:G26"/>
    <mergeCell ref="H25:H26"/>
    <mergeCell ref="G64:G65"/>
    <mergeCell ref="H64:H65"/>
    <mergeCell ref="A66:A67"/>
    <mergeCell ref="B66:B67"/>
    <mergeCell ref="F64:F65"/>
    <mergeCell ref="D66:D67"/>
    <mergeCell ref="E66:E67"/>
    <mergeCell ref="F66:F67"/>
    <mergeCell ref="G66:G67"/>
    <mergeCell ref="D70:D73"/>
    <mergeCell ref="A74:A76"/>
    <mergeCell ref="B74:B76"/>
    <mergeCell ref="A64:A65"/>
    <mergeCell ref="B64:B65"/>
    <mergeCell ref="D64:D65"/>
    <mergeCell ref="E64:E65"/>
    <mergeCell ref="J25:J26"/>
    <mergeCell ref="K25:K26"/>
    <mergeCell ref="C54:C57"/>
    <mergeCell ref="C64:C65"/>
    <mergeCell ref="C66:C67"/>
    <mergeCell ref="C68:C69"/>
    <mergeCell ref="C70:C73"/>
    <mergeCell ref="C61:C63"/>
    <mergeCell ref="C74:C76"/>
    <mergeCell ref="A70:A73"/>
    <mergeCell ref="B70:B73"/>
    <mergeCell ref="A82:Q82"/>
    <mergeCell ref="I68:I69"/>
    <mergeCell ref="J68:J69"/>
    <mergeCell ref="J74:J76"/>
    <mergeCell ref="F74:F76"/>
    <mergeCell ref="D74:D76"/>
    <mergeCell ref="G74:G76"/>
    <mergeCell ref="E70:E73"/>
    <mergeCell ref="F70:F73"/>
    <mergeCell ref="G70:G73"/>
    <mergeCell ref="H70:H73"/>
    <mergeCell ref="I70:I73"/>
    <mergeCell ref="J70:J73"/>
    <mergeCell ref="K70:K73"/>
    <mergeCell ref="K74:K76"/>
    <mergeCell ref="Q74:Q76"/>
    <mergeCell ref="H74:H76"/>
    <mergeCell ref="D68:D69"/>
    <mergeCell ref="E68:E69"/>
    <mergeCell ref="F68:F69"/>
    <mergeCell ref="G68:G69"/>
    <mergeCell ref="H68:H69"/>
    <mergeCell ref="A68:A69"/>
    <mergeCell ref="B68:B69"/>
    <mergeCell ref="H66:H67"/>
    <mergeCell ref="J66:J67"/>
    <mergeCell ref="O1:O2"/>
    <mergeCell ref="P1:P2"/>
    <mergeCell ref="A3:Q3"/>
    <mergeCell ref="A4:Q4"/>
    <mergeCell ref="A30:Q30"/>
    <mergeCell ref="A77:Q77"/>
    <mergeCell ref="A38:Q38"/>
    <mergeCell ref="A49:Q49"/>
    <mergeCell ref="I25:I26"/>
    <mergeCell ref="A15:A17"/>
    <mergeCell ref="B15:B17"/>
    <mergeCell ref="D15:D17"/>
    <mergeCell ref="E15:E17"/>
    <mergeCell ref="F15:F17"/>
    <mergeCell ref="G15:G17"/>
    <mergeCell ref="A18:A20"/>
    <mergeCell ref="B18:B20"/>
    <mergeCell ref="D18:D20"/>
    <mergeCell ref="I74:I76"/>
    <mergeCell ref="A21:A22"/>
    <mergeCell ref="I18:I20"/>
    <mergeCell ref="E74:E76"/>
    <mergeCell ref="C1:C2"/>
    <mergeCell ref="I66:I67"/>
    <mergeCell ref="I64:I65"/>
    <mergeCell ref="A54:A57"/>
    <mergeCell ref="B54:B57"/>
    <mergeCell ref="D54:D57"/>
    <mergeCell ref="E54:E57"/>
    <mergeCell ref="F54:F57"/>
    <mergeCell ref="G54:G57"/>
    <mergeCell ref="H54:H57"/>
    <mergeCell ref="I54:I57"/>
    <mergeCell ref="A52:Q52"/>
    <mergeCell ref="A58:Q58"/>
    <mergeCell ref="A60:Q60"/>
    <mergeCell ref="L18:L20"/>
    <mergeCell ref="E18:E20"/>
    <mergeCell ref="F18:F20"/>
    <mergeCell ref="G18:G20"/>
    <mergeCell ref="H18:H20"/>
    <mergeCell ref="A25:A26"/>
    <mergeCell ref="B25:B26"/>
    <mergeCell ref="D25:D26"/>
    <mergeCell ref="E25:E26"/>
    <mergeCell ref="F25:F26"/>
  </mergeCells>
  <phoneticPr fontId="9" type="noConversion"/>
  <dataValidations disablePrompts="1" count="1">
    <dataValidation allowBlank="1" showInputMessage="1" promptTitle="Texto" prompt="Escriba un texto en esta casilla" sqref="WVO983087:WVO983088 JC61:JC66 SY61:SY66 ACU61:ACU66 AMQ61:AMQ66 AWM61:AWM66 BGI61:BGI66 BQE61:BQE66 CAA61:CAA66 CJW61:CJW66 CTS61:CTS66 DDO61:DDO66 DNK61:DNK66 DXG61:DXG66 EHC61:EHC66 EQY61:EQY66 FAU61:FAU66 FKQ61:FKQ66 FUM61:FUM66 GEI61:GEI66 GOE61:GOE66 GYA61:GYA66 HHW61:HHW66 HRS61:HRS66 IBO61:IBO66 ILK61:ILK66 IVG61:IVG66 JFC61:JFC66 JOY61:JOY66 JYU61:JYU66 KIQ61:KIQ66 KSM61:KSM66 LCI61:LCI66 LME61:LME66 LWA61:LWA66 MFW61:MFW66 MPS61:MPS66 MZO61:MZO66 NJK61:NJK66 NTG61:NTG66 ODC61:ODC66 OMY61:OMY66 OWU61:OWU66 PGQ61:PGQ66 PQM61:PQM66 QAI61:QAI66 QKE61:QKE66 QUA61:QUA66 RDW61:RDW66 RNS61:RNS66 RXO61:RXO66 SHK61:SHK66 SRG61:SRG66 TBC61:TBC66 TKY61:TKY66 TUU61:TUU66 UEQ61:UEQ66 UOM61:UOM66 UYI61:UYI66 VIE61:VIE66 VSA61:VSA66 WBW61:WBW66 WLS61:WLS66 WVO61:WVO66 F65574:F65575 JC65583:JC65584 SY65583:SY65584 ACU65583:ACU65584 AMQ65583:AMQ65584 AWM65583:AWM65584 BGI65583:BGI65584 BQE65583:BQE65584 CAA65583:CAA65584 CJW65583:CJW65584 CTS65583:CTS65584 DDO65583:DDO65584 DNK65583:DNK65584 DXG65583:DXG65584 EHC65583:EHC65584 EQY65583:EQY65584 FAU65583:FAU65584 FKQ65583:FKQ65584 FUM65583:FUM65584 GEI65583:GEI65584 GOE65583:GOE65584 GYA65583:GYA65584 HHW65583:HHW65584 HRS65583:HRS65584 IBO65583:IBO65584 ILK65583:ILK65584 IVG65583:IVG65584 JFC65583:JFC65584 JOY65583:JOY65584 JYU65583:JYU65584 KIQ65583:KIQ65584 KSM65583:KSM65584 LCI65583:LCI65584 LME65583:LME65584 LWA65583:LWA65584 MFW65583:MFW65584 MPS65583:MPS65584 MZO65583:MZO65584 NJK65583:NJK65584 NTG65583:NTG65584 ODC65583:ODC65584 OMY65583:OMY65584 OWU65583:OWU65584 PGQ65583:PGQ65584 PQM65583:PQM65584 QAI65583:QAI65584 QKE65583:QKE65584 QUA65583:QUA65584 RDW65583:RDW65584 RNS65583:RNS65584 RXO65583:RXO65584 SHK65583:SHK65584 SRG65583:SRG65584 TBC65583:TBC65584 TKY65583:TKY65584 TUU65583:TUU65584 UEQ65583:UEQ65584 UOM65583:UOM65584 UYI65583:UYI65584 VIE65583:VIE65584 VSA65583:VSA65584 WBW65583:WBW65584 WLS65583:WLS65584 WVO65583:WVO65584 F131110:F131111 JC131119:JC131120 SY131119:SY131120 ACU131119:ACU131120 AMQ131119:AMQ131120 AWM131119:AWM131120 BGI131119:BGI131120 BQE131119:BQE131120 CAA131119:CAA131120 CJW131119:CJW131120 CTS131119:CTS131120 DDO131119:DDO131120 DNK131119:DNK131120 DXG131119:DXG131120 EHC131119:EHC131120 EQY131119:EQY131120 FAU131119:FAU131120 FKQ131119:FKQ131120 FUM131119:FUM131120 GEI131119:GEI131120 GOE131119:GOE131120 GYA131119:GYA131120 HHW131119:HHW131120 HRS131119:HRS131120 IBO131119:IBO131120 ILK131119:ILK131120 IVG131119:IVG131120 JFC131119:JFC131120 JOY131119:JOY131120 JYU131119:JYU131120 KIQ131119:KIQ131120 KSM131119:KSM131120 LCI131119:LCI131120 LME131119:LME131120 LWA131119:LWA131120 MFW131119:MFW131120 MPS131119:MPS131120 MZO131119:MZO131120 NJK131119:NJK131120 NTG131119:NTG131120 ODC131119:ODC131120 OMY131119:OMY131120 OWU131119:OWU131120 PGQ131119:PGQ131120 PQM131119:PQM131120 QAI131119:QAI131120 QKE131119:QKE131120 QUA131119:QUA131120 RDW131119:RDW131120 RNS131119:RNS131120 RXO131119:RXO131120 SHK131119:SHK131120 SRG131119:SRG131120 TBC131119:TBC131120 TKY131119:TKY131120 TUU131119:TUU131120 UEQ131119:UEQ131120 UOM131119:UOM131120 UYI131119:UYI131120 VIE131119:VIE131120 VSA131119:VSA131120 WBW131119:WBW131120 WLS131119:WLS131120 WVO131119:WVO131120 F196646:F196647 JC196655:JC196656 SY196655:SY196656 ACU196655:ACU196656 AMQ196655:AMQ196656 AWM196655:AWM196656 BGI196655:BGI196656 BQE196655:BQE196656 CAA196655:CAA196656 CJW196655:CJW196656 CTS196655:CTS196656 DDO196655:DDO196656 DNK196655:DNK196656 DXG196655:DXG196656 EHC196655:EHC196656 EQY196655:EQY196656 FAU196655:FAU196656 FKQ196655:FKQ196656 FUM196655:FUM196656 GEI196655:GEI196656 GOE196655:GOE196656 GYA196655:GYA196656 HHW196655:HHW196656 HRS196655:HRS196656 IBO196655:IBO196656 ILK196655:ILK196656 IVG196655:IVG196656 JFC196655:JFC196656 JOY196655:JOY196656 JYU196655:JYU196656 KIQ196655:KIQ196656 KSM196655:KSM196656 LCI196655:LCI196656 LME196655:LME196656 LWA196655:LWA196656 MFW196655:MFW196656 MPS196655:MPS196656 MZO196655:MZO196656 NJK196655:NJK196656 NTG196655:NTG196656 ODC196655:ODC196656 OMY196655:OMY196656 OWU196655:OWU196656 PGQ196655:PGQ196656 PQM196655:PQM196656 QAI196655:QAI196656 QKE196655:QKE196656 QUA196655:QUA196656 RDW196655:RDW196656 RNS196655:RNS196656 RXO196655:RXO196656 SHK196655:SHK196656 SRG196655:SRG196656 TBC196655:TBC196656 TKY196655:TKY196656 TUU196655:TUU196656 UEQ196655:UEQ196656 UOM196655:UOM196656 UYI196655:UYI196656 VIE196655:VIE196656 VSA196655:VSA196656 WBW196655:WBW196656 WLS196655:WLS196656 WVO196655:WVO196656 F262182:F262183 JC262191:JC262192 SY262191:SY262192 ACU262191:ACU262192 AMQ262191:AMQ262192 AWM262191:AWM262192 BGI262191:BGI262192 BQE262191:BQE262192 CAA262191:CAA262192 CJW262191:CJW262192 CTS262191:CTS262192 DDO262191:DDO262192 DNK262191:DNK262192 DXG262191:DXG262192 EHC262191:EHC262192 EQY262191:EQY262192 FAU262191:FAU262192 FKQ262191:FKQ262192 FUM262191:FUM262192 GEI262191:GEI262192 GOE262191:GOE262192 GYA262191:GYA262192 HHW262191:HHW262192 HRS262191:HRS262192 IBO262191:IBO262192 ILK262191:ILK262192 IVG262191:IVG262192 JFC262191:JFC262192 JOY262191:JOY262192 JYU262191:JYU262192 KIQ262191:KIQ262192 KSM262191:KSM262192 LCI262191:LCI262192 LME262191:LME262192 LWA262191:LWA262192 MFW262191:MFW262192 MPS262191:MPS262192 MZO262191:MZO262192 NJK262191:NJK262192 NTG262191:NTG262192 ODC262191:ODC262192 OMY262191:OMY262192 OWU262191:OWU262192 PGQ262191:PGQ262192 PQM262191:PQM262192 QAI262191:QAI262192 QKE262191:QKE262192 QUA262191:QUA262192 RDW262191:RDW262192 RNS262191:RNS262192 RXO262191:RXO262192 SHK262191:SHK262192 SRG262191:SRG262192 TBC262191:TBC262192 TKY262191:TKY262192 TUU262191:TUU262192 UEQ262191:UEQ262192 UOM262191:UOM262192 UYI262191:UYI262192 VIE262191:VIE262192 VSA262191:VSA262192 WBW262191:WBW262192 WLS262191:WLS262192 WVO262191:WVO262192 F327718:F327719 JC327727:JC327728 SY327727:SY327728 ACU327727:ACU327728 AMQ327727:AMQ327728 AWM327727:AWM327728 BGI327727:BGI327728 BQE327727:BQE327728 CAA327727:CAA327728 CJW327727:CJW327728 CTS327727:CTS327728 DDO327727:DDO327728 DNK327727:DNK327728 DXG327727:DXG327728 EHC327727:EHC327728 EQY327727:EQY327728 FAU327727:FAU327728 FKQ327727:FKQ327728 FUM327727:FUM327728 GEI327727:GEI327728 GOE327727:GOE327728 GYA327727:GYA327728 HHW327727:HHW327728 HRS327727:HRS327728 IBO327727:IBO327728 ILK327727:ILK327728 IVG327727:IVG327728 JFC327727:JFC327728 JOY327727:JOY327728 JYU327727:JYU327728 KIQ327727:KIQ327728 KSM327727:KSM327728 LCI327727:LCI327728 LME327727:LME327728 LWA327727:LWA327728 MFW327727:MFW327728 MPS327727:MPS327728 MZO327727:MZO327728 NJK327727:NJK327728 NTG327727:NTG327728 ODC327727:ODC327728 OMY327727:OMY327728 OWU327727:OWU327728 PGQ327727:PGQ327728 PQM327727:PQM327728 QAI327727:QAI327728 QKE327727:QKE327728 QUA327727:QUA327728 RDW327727:RDW327728 RNS327727:RNS327728 RXO327727:RXO327728 SHK327727:SHK327728 SRG327727:SRG327728 TBC327727:TBC327728 TKY327727:TKY327728 TUU327727:TUU327728 UEQ327727:UEQ327728 UOM327727:UOM327728 UYI327727:UYI327728 VIE327727:VIE327728 VSA327727:VSA327728 WBW327727:WBW327728 WLS327727:WLS327728 WVO327727:WVO327728 F393254:F393255 JC393263:JC393264 SY393263:SY393264 ACU393263:ACU393264 AMQ393263:AMQ393264 AWM393263:AWM393264 BGI393263:BGI393264 BQE393263:BQE393264 CAA393263:CAA393264 CJW393263:CJW393264 CTS393263:CTS393264 DDO393263:DDO393264 DNK393263:DNK393264 DXG393263:DXG393264 EHC393263:EHC393264 EQY393263:EQY393264 FAU393263:FAU393264 FKQ393263:FKQ393264 FUM393263:FUM393264 GEI393263:GEI393264 GOE393263:GOE393264 GYA393263:GYA393264 HHW393263:HHW393264 HRS393263:HRS393264 IBO393263:IBO393264 ILK393263:ILK393264 IVG393263:IVG393264 JFC393263:JFC393264 JOY393263:JOY393264 JYU393263:JYU393264 KIQ393263:KIQ393264 KSM393263:KSM393264 LCI393263:LCI393264 LME393263:LME393264 LWA393263:LWA393264 MFW393263:MFW393264 MPS393263:MPS393264 MZO393263:MZO393264 NJK393263:NJK393264 NTG393263:NTG393264 ODC393263:ODC393264 OMY393263:OMY393264 OWU393263:OWU393264 PGQ393263:PGQ393264 PQM393263:PQM393264 QAI393263:QAI393264 QKE393263:QKE393264 QUA393263:QUA393264 RDW393263:RDW393264 RNS393263:RNS393264 RXO393263:RXO393264 SHK393263:SHK393264 SRG393263:SRG393264 TBC393263:TBC393264 TKY393263:TKY393264 TUU393263:TUU393264 UEQ393263:UEQ393264 UOM393263:UOM393264 UYI393263:UYI393264 VIE393263:VIE393264 VSA393263:VSA393264 WBW393263:WBW393264 WLS393263:WLS393264 WVO393263:WVO393264 F458790:F458791 JC458799:JC458800 SY458799:SY458800 ACU458799:ACU458800 AMQ458799:AMQ458800 AWM458799:AWM458800 BGI458799:BGI458800 BQE458799:BQE458800 CAA458799:CAA458800 CJW458799:CJW458800 CTS458799:CTS458800 DDO458799:DDO458800 DNK458799:DNK458800 DXG458799:DXG458800 EHC458799:EHC458800 EQY458799:EQY458800 FAU458799:FAU458800 FKQ458799:FKQ458800 FUM458799:FUM458800 GEI458799:GEI458800 GOE458799:GOE458800 GYA458799:GYA458800 HHW458799:HHW458800 HRS458799:HRS458800 IBO458799:IBO458800 ILK458799:ILK458800 IVG458799:IVG458800 JFC458799:JFC458800 JOY458799:JOY458800 JYU458799:JYU458800 KIQ458799:KIQ458800 KSM458799:KSM458800 LCI458799:LCI458800 LME458799:LME458800 LWA458799:LWA458800 MFW458799:MFW458800 MPS458799:MPS458800 MZO458799:MZO458800 NJK458799:NJK458800 NTG458799:NTG458800 ODC458799:ODC458800 OMY458799:OMY458800 OWU458799:OWU458800 PGQ458799:PGQ458800 PQM458799:PQM458800 QAI458799:QAI458800 QKE458799:QKE458800 QUA458799:QUA458800 RDW458799:RDW458800 RNS458799:RNS458800 RXO458799:RXO458800 SHK458799:SHK458800 SRG458799:SRG458800 TBC458799:TBC458800 TKY458799:TKY458800 TUU458799:TUU458800 UEQ458799:UEQ458800 UOM458799:UOM458800 UYI458799:UYI458800 VIE458799:VIE458800 VSA458799:VSA458800 WBW458799:WBW458800 WLS458799:WLS458800 WVO458799:WVO458800 F524326:F524327 JC524335:JC524336 SY524335:SY524336 ACU524335:ACU524336 AMQ524335:AMQ524336 AWM524335:AWM524336 BGI524335:BGI524336 BQE524335:BQE524336 CAA524335:CAA524336 CJW524335:CJW524336 CTS524335:CTS524336 DDO524335:DDO524336 DNK524335:DNK524336 DXG524335:DXG524336 EHC524335:EHC524336 EQY524335:EQY524336 FAU524335:FAU524336 FKQ524335:FKQ524336 FUM524335:FUM524336 GEI524335:GEI524336 GOE524335:GOE524336 GYA524335:GYA524336 HHW524335:HHW524336 HRS524335:HRS524336 IBO524335:IBO524336 ILK524335:ILK524336 IVG524335:IVG524336 JFC524335:JFC524336 JOY524335:JOY524336 JYU524335:JYU524336 KIQ524335:KIQ524336 KSM524335:KSM524336 LCI524335:LCI524336 LME524335:LME524336 LWA524335:LWA524336 MFW524335:MFW524336 MPS524335:MPS524336 MZO524335:MZO524336 NJK524335:NJK524336 NTG524335:NTG524336 ODC524335:ODC524336 OMY524335:OMY524336 OWU524335:OWU524336 PGQ524335:PGQ524336 PQM524335:PQM524336 QAI524335:QAI524336 QKE524335:QKE524336 QUA524335:QUA524336 RDW524335:RDW524336 RNS524335:RNS524336 RXO524335:RXO524336 SHK524335:SHK524336 SRG524335:SRG524336 TBC524335:TBC524336 TKY524335:TKY524336 TUU524335:TUU524336 UEQ524335:UEQ524336 UOM524335:UOM524336 UYI524335:UYI524336 VIE524335:VIE524336 VSA524335:VSA524336 WBW524335:WBW524336 WLS524335:WLS524336 WVO524335:WVO524336 F589862:F589863 JC589871:JC589872 SY589871:SY589872 ACU589871:ACU589872 AMQ589871:AMQ589872 AWM589871:AWM589872 BGI589871:BGI589872 BQE589871:BQE589872 CAA589871:CAA589872 CJW589871:CJW589872 CTS589871:CTS589872 DDO589871:DDO589872 DNK589871:DNK589872 DXG589871:DXG589872 EHC589871:EHC589872 EQY589871:EQY589872 FAU589871:FAU589872 FKQ589871:FKQ589872 FUM589871:FUM589872 GEI589871:GEI589872 GOE589871:GOE589872 GYA589871:GYA589872 HHW589871:HHW589872 HRS589871:HRS589872 IBO589871:IBO589872 ILK589871:ILK589872 IVG589871:IVG589872 JFC589871:JFC589872 JOY589871:JOY589872 JYU589871:JYU589872 KIQ589871:KIQ589872 KSM589871:KSM589872 LCI589871:LCI589872 LME589871:LME589872 LWA589871:LWA589872 MFW589871:MFW589872 MPS589871:MPS589872 MZO589871:MZO589872 NJK589871:NJK589872 NTG589871:NTG589872 ODC589871:ODC589872 OMY589871:OMY589872 OWU589871:OWU589872 PGQ589871:PGQ589872 PQM589871:PQM589872 QAI589871:QAI589872 QKE589871:QKE589872 QUA589871:QUA589872 RDW589871:RDW589872 RNS589871:RNS589872 RXO589871:RXO589872 SHK589871:SHK589872 SRG589871:SRG589872 TBC589871:TBC589872 TKY589871:TKY589872 TUU589871:TUU589872 UEQ589871:UEQ589872 UOM589871:UOM589872 UYI589871:UYI589872 VIE589871:VIE589872 VSA589871:VSA589872 WBW589871:WBW589872 WLS589871:WLS589872 WVO589871:WVO589872 F655398:F655399 JC655407:JC655408 SY655407:SY655408 ACU655407:ACU655408 AMQ655407:AMQ655408 AWM655407:AWM655408 BGI655407:BGI655408 BQE655407:BQE655408 CAA655407:CAA655408 CJW655407:CJW655408 CTS655407:CTS655408 DDO655407:DDO655408 DNK655407:DNK655408 DXG655407:DXG655408 EHC655407:EHC655408 EQY655407:EQY655408 FAU655407:FAU655408 FKQ655407:FKQ655408 FUM655407:FUM655408 GEI655407:GEI655408 GOE655407:GOE655408 GYA655407:GYA655408 HHW655407:HHW655408 HRS655407:HRS655408 IBO655407:IBO655408 ILK655407:ILK655408 IVG655407:IVG655408 JFC655407:JFC655408 JOY655407:JOY655408 JYU655407:JYU655408 KIQ655407:KIQ655408 KSM655407:KSM655408 LCI655407:LCI655408 LME655407:LME655408 LWA655407:LWA655408 MFW655407:MFW655408 MPS655407:MPS655408 MZO655407:MZO655408 NJK655407:NJK655408 NTG655407:NTG655408 ODC655407:ODC655408 OMY655407:OMY655408 OWU655407:OWU655408 PGQ655407:PGQ655408 PQM655407:PQM655408 QAI655407:QAI655408 QKE655407:QKE655408 QUA655407:QUA655408 RDW655407:RDW655408 RNS655407:RNS655408 RXO655407:RXO655408 SHK655407:SHK655408 SRG655407:SRG655408 TBC655407:TBC655408 TKY655407:TKY655408 TUU655407:TUU655408 UEQ655407:UEQ655408 UOM655407:UOM655408 UYI655407:UYI655408 VIE655407:VIE655408 VSA655407:VSA655408 WBW655407:WBW655408 WLS655407:WLS655408 WVO655407:WVO655408 F720934:F720935 JC720943:JC720944 SY720943:SY720944 ACU720943:ACU720944 AMQ720943:AMQ720944 AWM720943:AWM720944 BGI720943:BGI720944 BQE720943:BQE720944 CAA720943:CAA720944 CJW720943:CJW720944 CTS720943:CTS720944 DDO720943:DDO720944 DNK720943:DNK720944 DXG720943:DXG720944 EHC720943:EHC720944 EQY720943:EQY720944 FAU720943:FAU720944 FKQ720943:FKQ720944 FUM720943:FUM720944 GEI720943:GEI720944 GOE720943:GOE720944 GYA720943:GYA720944 HHW720943:HHW720944 HRS720943:HRS720944 IBO720943:IBO720944 ILK720943:ILK720944 IVG720943:IVG720944 JFC720943:JFC720944 JOY720943:JOY720944 JYU720943:JYU720944 KIQ720943:KIQ720944 KSM720943:KSM720944 LCI720943:LCI720944 LME720943:LME720944 LWA720943:LWA720944 MFW720943:MFW720944 MPS720943:MPS720944 MZO720943:MZO720944 NJK720943:NJK720944 NTG720943:NTG720944 ODC720943:ODC720944 OMY720943:OMY720944 OWU720943:OWU720944 PGQ720943:PGQ720944 PQM720943:PQM720944 QAI720943:QAI720944 QKE720943:QKE720944 QUA720943:QUA720944 RDW720943:RDW720944 RNS720943:RNS720944 RXO720943:RXO720944 SHK720943:SHK720944 SRG720943:SRG720944 TBC720943:TBC720944 TKY720943:TKY720944 TUU720943:TUU720944 UEQ720943:UEQ720944 UOM720943:UOM720944 UYI720943:UYI720944 VIE720943:VIE720944 VSA720943:VSA720944 WBW720943:WBW720944 WLS720943:WLS720944 WVO720943:WVO720944 F786470:F786471 JC786479:JC786480 SY786479:SY786480 ACU786479:ACU786480 AMQ786479:AMQ786480 AWM786479:AWM786480 BGI786479:BGI786480 BQE786479:BQE786480 CAA786479:CAA786480 CJW786479:CJW786480 CTS786479:CTS786480 DDO786479:DDO786480 DNK786479:DNK786480 DXG786479:DXG786480 EHC786479:EHC786480 EQY786479:EQY786480 FAU786479:FAU786480 FKQ786479:FKQ786480 FUM786479:FUM786480 GEI786479:GEI786480 GOE786479:GOE786480 GYA786479:GYA786480 HHW786479:HHW786480 HRS786479:HRS786480 IBO786479:IBO786480 ILK786479:ILK786480 IVG786479:IVG786480 JFC786479:JFC786480 JOY786479:JOY786480 JYU786479:JYU786480 KIQ786479:KIQ786480 KSM786479:KSM786480 LCI786479:LCI786480 LME786479:LME786480 LWA786479:LWA786480 MFW786479:MFW786480 MPS786479:MPS786480 MZO786479:MZO786480 NJK786479:NJK786480 NTG786479:NTG786480 ODC786479:ODC786480 OMY786479:OMY786480 OWU786479:OWU786480 PGQ786479:PGQ786480 PQM786479:PQM786480 QAI786479:QAI786480 QKE786479:QKE786480 QUA786479:QUA786480 RDW786479:RDW786480 RNS786479:RNS786480 RXO786479:RXO786480 SHK786479:SHK786480 SRG786479:SRG786480 TBC786479:TBC786480 TKY786479:TKY786480 TUU786479:TUU786480 UEQ786479:UEQ786480 UOM786479:UOM786480 UYI786479:UYI786480 VIE786479:VIE786480 VSA786479:VSA786480 WBW786479:WBW786480 WLS786479:WLS786480 WVO786479:WVO786480 F852006:F852007 JC852015:JC852016 SY852015:SY852016 ACU852015:ACU852016 AMQ852015:AMQ852016 AWM852015:AWM852016 BGI852015:BGI852016 BQE852015:BQE852016 CAA852015:CAA852016 CJW852015:CJW852016 CTS852015:CTS852016 DDO852015:DDO852016 DNK852015:DNK852016 DXG852015:DXG852016 EHC852015:EHC852016 EQY852015:EQY852016 FAU852015:FAU852016 FKQ852015:FKQ852016 FUM852015:FUM852016 GEI852015:GEI852016 GOE852015:GOE852016 GYA852015:GYA852016 HHW852015:HHW852016 HRS852015:HRS852016 IBO852015:IBO852016 ILK852015:ILK852016 IVG852015:IVG852016 JFC852015:JFC852016 JOY852015:JOY852016 JYU852015:JYU852016 KIQ852015:KIQ852016 KSM852015:KSM852016 LCI852015:LCI852016 LME852015:LME852016 LWA852015:LWA852016 MFW852015:MFW852016 MPS852015:MPS852016 MZO852015:MZO852016 NJK852015:NJK852016 NTG852015:NTG852016 ODC852015:ODC852016 OMY852015:OMY852016 OWU852015:OWU852016 PGQ852015:PGQ852016 PQM852015:PQM852016 QAI852015:QAI852016 QKE852015:QKE852016 QUA852015:QUA852016 RDW852015:RDW852016 RNS852015:RNS852016 RXO852015:RXO852016 SHK852015:SHK852016 SRG852015:SRG852016 TBC852015:TBC852016 TKY852015:TKY852016 TUU852015:TUU852016 UEQ852015:UEQ852016 UOM852015:UOM852016 UYI852015:UYI852016 VIE852015:VIE852016 VSA852015:VSA852016 WBW852015:WBW852016 WLS852015:WLS852016 WVO852015:WVO852016 F917542:F917543 JC917551:JC917552 SY917551:SY917552 ACU917551:ACU917552 AMQ917551:AMQ917552 AWM917551:AWM917552 BGI917551:BGI917552 BQE917551:BQE917552 CAA917551:CAA917552 CJW917551:CJW917552 CTS917551:CTS917552 DDO917551:DDO917552 DNK917551:DNK917552 DXG917551:DXG917552 EHC917551:EHC917552 EQY917551:EQY917552 FAU917551:FAU917552 FKQ917551:FKQ917552 FUM917551:FUM917552 GEI917551:GEI917552 GOE917551:GOE917552 GYA917551:GYA917552 HHW917551:HHW917552 HRS917551:HRS917552 IBO917551:IBO917552 ILK917551:ILK917552 IVG917551:IVG917552 JFC917551:JFC917552 JOY917551:JOY917552 JYU917551:JYU917552 KIQ917551:KIQ917552 KSM917551:KSM917552 LCI917551:LCI917552 LME917551:LME917552 LWA917551:LWA917552 MFW917551:MFW917552 MPS917551:MPS917552 MZO917551:MZO917552 NJK917551:NJK917552 NTG917551:NTG917552 ODC917551:ODC917552 OMY917551:OMY917552 OWU917551:OWU917552 PGQ917551:PGQ917552 PQM917551:PQM917552 QAI917551:QAI917552 QKE917551:QKE917552 QUA917551:QUA917552 RDW917551:RDW917552 RNS917551:RNS917552 RXO917551:RXO917552 SHK917551:SHK917552 SRG917551:SRG917552 TBC917551:TBC917552 TKY917551:TKY917552 TUU917551:TUU917552 UEQ917551:UEQ917552 UOM917551:UOM917552 UYI917551:UYI917552 VIE917551:VIE917552 VSA917551:VSA917552 WBW917551:WBW917552 WLS917551:WLS917552 WVO917551:WVO917552 F983078:F983079 JC983087:JC983088 SY983087:SY983088 ACU983087:ACU983088 AMQ983087:AMQ983088 AWM983087:AWM983088 BGI983087:BGI983088 BQE983087:BQE983088 CAA983087:CAA983088 CJW983087:CJW983088 CTS983087:CTS983088 DDO983087:DDO983088 DNK983087:DNK983088 DXG983087:DXG983088 EHC983087:EHC983088 EQY983087:EQY983088 FAU983087:FAU983088 FKQ983087:FKQ983088 FUM983087:FUM983088 GEI983087:GEI983088 GOE983087:GOE983088 GYA983087:GYA983088 HHW983087:HHW983088 HRS983087:HRS983088 IBO983087:IBO983088 ILK983087:ILK983088 IVG983087:IVG983088 JFC983087:JFC983088 JOY983087:JOY983088 JYU983087:JYU983088 KIQ983087:KIQ983088 KSM983087:KSM983088 LCI983087:LCI983088 LME983087:LME983088 LWA983087:LWA983088 MFW983087:MFW983088 MPS983087:MPS983088 MZO983087:MZO983088 NJK983087:NJK983088 NTG983087:NTG983088 ODC983087:ODC983088 OMY983087:OMY983088 OWU983087:OWU983088 PGQ983087:PGQ983088 PQM983087:PQM983088 QAI983087:QAI983088 QKE983087:QKE983088 QUA983087:QUA983088 RDW983087:RDW983088 RNS983087:RNS983088 RXO983087:RXO983088 SHK983087:SHK983088 SRG983087:SRG983088 TBC983087:TBC983088 TKY983087:TKY983088 TUU983087:TUU983088 UEQ983087:UEQ983088 UOM983087:UOM983088 UYI983087:UYI983088 VIE983087:VIE983088 VSA983087:VSA983088 WBW983087:WBW983088 WLS983087:WLS983088 F58 F53:F54">
      <formula1>"null"</formula1>
    </dataValidation>
  </dataValidations>
  <printOptions horizontalCentered="1" verticalCentered="1"/>
  <pageMargins left="0.23622047244094491" right="0.23622047244094491" top="0.78740157480314965" bottom="0.35433070866141736" header="0.31496062992125984" footer="0.31496062992125984"/>
  <pageSetup scale="53" orientation="landscape" r:id="rId1"/>
  <headerFooter alignWithMargins="0">
    <oddHeader>&amp;C&amp;G</oddHeader>
    <oddFooter>&amp;L&amp;G&amp;R&amp;G</oddFooter>
  </headerFooter>
  <rowBreaks count="2" manualBreakCount="2">
    <brk id="28" max="14" man="1"/>
    <brk id="56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9"/>
  <sheetViews>
    <sheetView showGridLines="0" zoomScaleNormal="100" workbookViewId="0">
      <selection activeCell="J34" sqref="J34"/>
    </sheetView>
  </sheetViews>
  <sheetFormatPr baseColWidth="10" defaultColWidth="10.7109375" defaultRowHeight="12.75" x14ac:dyDescent="0.2"/>
  <cols>
    <col min="1" max="1" width="32.5703125" style="1" customWidth="1"/>
    <col min="2" max="2" width="14.85546875" style="1" bestFit="1" customWidth="1"/>
    <col min="3" max="3" width="7" style="1" customWidth="1"/>
    <col min="4" max="4" width="12.5703125" style="1" customWidth="1"/>
    <col min="5" max="5" width="4.28515625" style="1" customWidth="1"/>
    <col min="6" max="6" width="10.5703125" style="1" customWidth="1"/>
    <col min="7" max="7" width="10.85546875" style="1" customWidth="1"/>
    <col min="8" max="8" width="12.7109375" style="1" customWidth="1"/>
    <col min="9" max="10" width="12.5703125" style="1" customWidth="1"/>
    <col min="11" max="11" width="22.42578125" style="1" bestFit="1" customWidth="1"/>
    <col min="12" max="13" width="24.85546875" style="1" customWidth="1"/>
    <col min="14" max="14" width="21" style="8" customWidth="1"/>
    <col min="15" max="15" width="17.28515625" style="1" customWidth="1"/>
    <col min="16" max="16" width="5.42578125" style="1" bestFit="1" customWidth="1"/>
    <col min="17" max="17" width="33.42578125" style="1" bestFit="1" customWidth="1"/>
    <col min="18" max="18" width="3.140625" style="1" customWidth="1"/>
    <col min="19" max="258" width="10.7109375" style="1"/>
    <col min="259" max="259" width="32.5703125" style="1" customWidth="1"/>
    <col min="260" max="260" width="14.85546875" style="1" bestFit="1" customWidth="1"/>
    <col min="261" max="261" width="7" style="1" customWidth="1"/>
    <col min="262" max="262" width="12.5703125" style="1" customWidth="1"/>
    <col min="263" max="263" width="4.28515625" style="1" customWidth="1"/>
    <col min="264" max="264" width="10.5703125" style="1" customWidth="1"/>
    <col min="265" max="265" width="10.85546875" style="1" customWidth="1"/>
    <col min="266" max="266" width="12.7109375" style="1" customWidth="1"/>
    <col min="267" max="267" width="12.5703125" style="1" customWidth="1"/>
    <col min="268" max="269" width="21" style="1" bestFit="1" customWidth="1"/>
    <col min="270" max="271" width="21" style="1" customWidth="1"/>
    <col min="272" max="272" width="5.42578125" style="1" bestFit="1" customWidth="1"/>
    <col min="273" max="273" width="33.42578125" style="1" bestFit="1" customWidth="1"/>
    <col min="274" max="274" width="3.140625" style="1" customWidth="1"/>
    <col min="275" max="514" width="10.7109375" style="1"/>
    <col min="515" max="515" width="32.5703125" style="1" customWidth="1"/>
    <col min="516" max="516" width="14.85546875" style="1" bestFit="1" customWidth="1"/>
    <col min="517" max="517" width="7" style="1" customWidth="1"/>
    <col min="518" max="518" width="12.5703125" style="1" customWidth="1"/>
    <col min="519" max="519" width="4.28515625" style="1" customWidth="1"/>
    <col min="520" max="520" width="10.5703125" style="1" customWidth="1"/>
    <col min="521" max="521" width="10.85546875" style="1" customWidth="1"/>
    <col min="522" max="522" width="12.7109375" style="1" customWidth="1"/>
    <col min="523" max="523" width="12.5703125" style="1" customWidth="1"/>
    <col min="524" max="525" width="21" style="1" bestFit="1" customWidth="1"/>
    <col min="526" max="527" width="21" style="1" customWidth="1"/>
    <col min="528" max="528" width="5.42578125" style="1" bestFit="1" customWidth="1"/>
    <col min="529" max="529" width="33.42578125" style="1" bestFit="1" customWidth="1"/>
    <col min="530" max="530" width="3.140625" style="1" customWidth="1"/>
    <col min="531" max="770" width="10.7109375" style="1"/>
    <col min="771" max="771" width="32.5703125" style="1" customWidth="1"/>
    <col min="772" max="772" width="14.85546875" style="1" bestFit="1" customWidth="1"/>
    <col min="773" max="773" width="7" style="1" customWidth="1"/>
    <col min="774" max="774" width="12.5703125" style="1" customWidth="1"/>
    <col min="775" max="775" width="4.28515625" style="1" customWidth="1"/>
    <col min="776" max="776" width="10.5703125" style="1" customWidth="1"/>
    <col min="777" max="777" width="10.85546875" style="1" customWidth="1"/>
    <col min="778" max="778" width="12.7109375" style="1" customWidth="1"/>
    <col min="779" max="779" width="12.5703125" style="1" customWidth="1"/>
    <col min="780" max="781" width="21" style="1" bestFit="1" customWidth="1"/>
    <col min="782" max="783" width="21" style="1" customWidth="1"/>
    <col min="784" max="784" width="5.42578125" style="1" bestFit="1" customWidth="1"/>
    <col min="785" max="785" width="33.42578125" style="1" bestFit="1" customWidth="1"/>
    <col min="786" max="786" width="3.140625" style="1" customWidth="1"/>
    <col min="787" max="1026" width="10.7109375" style="1"/>
    <col min="1027" max="1027" width="32.5703125" style="1" customWidth="1"/>
    <col min="1028" max="1028" width="14.85546875" style="1" bestFit="1" customWidth="1"/>
    <col min="1029" max="1029" width="7" style="1" customWidth="1"/>
    <col min="1030" max="1030" width="12.5703125" style="1" customWidth="1"/>
    <col min="1031" max="1031" width="4.28515625" style="1" customWidth="1"/>
    <col min="1032" max="1032" width="10.5703125" style="1" customWidth="1"/>
    <col min="1033" max="1033" width="10.85546875" style="1" customWidth="1"/>
    <col min="1034" max="1034" width="12.7109375" style="1" customWidth="1"/>
    <col min="1035" max="1035" width="12.5703125" style="1" customWidth="1"/>
    <col min="1036" max="1037" width="21" style="1" bestFit="1" customWidth="1"/>
    <col min="1038" max="1039" width="21" style="1" customWidth="1"/>
    <col min="1040" max="1040" width="5.42578125" style="1" bestFit="1" customWidth="1"/>
    <col min="1041" max="1041" width="33.42578125" style="1" bestFit="1" customWidth="1"/>
    <col min="1042" max="1042" width="3.140625" style="1" customWidth="1"/>
    <col min="1043" max="1282" width="10.7109375" style="1"/>
    <col min="1283" max="1283" width="32.5703125" style="1" customWidth="1"/>
    <col min="1284" max="1284" width="14.85546875" style="1" bestFit="1" customWidth="1"/>
    <col min="1285" max="1285" width="7" style="1" customWidth="1"/>
    <col min="1286" max="1286" width="12.5703125" style="1" customWidth="1"/>
    <col min="1287" max="1287" width="4.28515625" style="1" customWidth="1"/>
    <col min="1288" max="1288" width="10.5703125" style="1" customWidth="1"/>
    <col min="1289" max="1289" width="10.85546875" style="1" customWidth="1"/>
    <col min="1290" max="1290" width="12.7109375" style="1" customWidth="1"/>
    <col min="1291" max="1291" width="12.5703125" style="1" customWidth="1"/>
    <col min="1292" max="1293" width="21" style="1" bestFit="1" customWidth="1"/>
    <col min="1294" max="1295" width="21" style="1" customWidth="1"/>
    <col min="1296" max="1296" width="5.42578125" style="1" bestFit="1" customWidth="1"/>
    <col min="1297" max="1297" width="33.42578125" style="1" bestFit="1" customWidth="1"/>
    <col min="1298" max="1298" width="3.140625" style="1" customWidth="1"/>
    <col min="1299" max="1538" width="10.7109375" style="1"/>
    <col min="1539" max="1539" width="32.5703125" style="1" customWidth="1"/>
    <col min="1540" max="1540" width="14.85546875" style="1" bestFit="1" customWidth="1"/>
    <col min="1541" max="1541" width="7" style="1" customWidth="1"/>
    <col min="1542" max="1542" width="12.5703125" style="1" customWidth="1"/>
    <col min="1543" max="1543" width="4.28515625" style="1" customWidth="1"/>
    <col min="1544" max="1544" width="10.5703125" style="1" customWidth="1"/>
    <col min="1545" max="1545" width="10.85546875" style="1" customWidth="1"/>
    <col min="1546" max="1546" width="12.7109375" style="1" customWidth="1"/>
    <col min="1547" max="1547" width="12.5703125" style="1" customWidth="1"/>
    <col min="1548" max="1549" width="21" style="1" bestFit="1" customWidth="1"/>
    <col min="1550" max="1551" width="21" style="1" customWidth="1"/>
    <col min="1552" max="1552" width="5.42578125" style="1" bestFit="1" customWidth="1"/>
    <col min="1553" max="1553" width="33.42578125" style="1" bestFit="1" customWidth="1"/>
    <col min="1554" max="1554" width="3.140625" style="1" customWidth="1"/>
    <col min="1555" max="1794" width="10.7109375" style="1"/>
    <col min="1795" max="1795" width="32.5703125" style="1" customWidth="1"/>
    <col min="1796" max="1796" width="14.85546875" style="1" bestFit="1" customWidth="1"/>
    <col min="1797" max="1797" width="7" style="1" customWidth="1"/>
    <col min="1798" max="1798" width="12.5703125" style="1" customWidth="1"/>
    <col min="1799" max="1799" width="4.28515625" style="1" customWidth="1"/>
    <col min="1800" max="1800" width="10.5703125" style="1" customWidth="1"/>
    <col min="1801" max="1801" width="10.85546875" style="1" customWidth="1"/>
    <col min="1802" max="1802" width="12.7109375" style="1" customWidth="1"/>
    <col min="1803" max="1803" width="12.5703125" style="1" customWidth="1"/>
    <col min="1804" max="1805" width="21" style="1" bestFit="1" customWidth="1"/>
    <col min="1806" max="1807" width="21" style="1" customWidth="1"/>
    <col min="1808" max="1808" width="5.42578125" style="1" bestFit="1" customWidth="1"/>
    <col min="1809" max="1809" width="33.42578125" style="1" bestFit="1" customWidth="1"/>
    <col min="1810" max="1810" width="3.140625" style="1" customWidth="1"/>
    <col min="1811" max="2050" width="10.7109375" style="1"/>
    <col min="2051" max="2051" width="32.5703125" style="1" customWidth="1"/>
    <col min="2052" max="2052" width="14.85546875" style="1" bestFit="1" customWidth="1"/>
    <col min="2053" max="2053" width="7" style="1" customWidth="1"/>
    <col min="2054" max="2054" width="12.5703125" style="1" customWidth="1"/>
    <col min="2055" max="2055" width="4.28515625" style="1" customWidth="1"/>
    <col min="2056" max="2056" width="10.5703125" style="1" customWidth="1"/>
    <col min="2057" max="2057" width="10.85546875" style="1" customWidth="1"/>
    <col min="2058" max="2058" width="12.7109375" style="1" customWidth="1"/>
    <col min="2059" max="2059" width="12.5703125" style="1" customWidth="1"/>
    <col min="2060" max="2061" width="21" style="1" bestFit="1" customWidth="1"/>
    <col min="2062" max="2063" width="21" style="1" customWidth="1"/>
    <col min="2064" max="2064" width="5.42578125" style="1" bestFit="1" customWidth="1"/>
    <col min="2065" max="2065" width="33.42578125" style="1" bestFit="1" customWidth="1"/>
    <col min="2066" max="2066" width="3.140625" style="1" customWidth="1"/>
    <col min="2067" max="2306" width="10.7109375" style="1"/>
    <col min="2307" max="2307" width="32.5703125" style="1" customWidth="1"/>
    <col min="2308" max="2308" width="14.85546875" style="1" bestFit="1" customWidth="1"/>
    <col min="2309" max="2309" width="7" style="1" customWidth="1"/>
    <col min="2310" max="2310" width="12.5703125" style="1" customWidth="1"/>
    <col min="2311" max="2311" width="4.28515625" style="1" customWidth="1"/>
    <col min="2312" max="2312" width="10.5703125" style="1" customWidth="1"/>
    <col min="2313" max="2313" width="10.85546875" style="1" customWidth="1"/>
    <col min="2314" max="2314" width="12.7109375" style="1" customWidth="1"/>
    <col min="2315" max="2315" width="12.5703125" style="1" customWidth="1"/>
    <col min="2316" max="2317" width="21" style="1" bestFit="1" customWidth="1"/>
    <col min="2318" max="2319" width="21" style="1" customWidth="1"/>
    <col min="2320" max="2320" width="5.42578125" style="1" bestFit="1" customWidth="1"/>
    <col min="2321" max="2321" width="33.42578125" style="1" bestFit="1" customWidth="1"/>
    <col min="2322" max="2322" width="3.140625" style="1" customWidth="1"/>
    <col min="2323" max="2562" width="10.7109375" style="1"/>
    <col min="2563" max="2563" width="32.5703125" style="1" customWidth="1"/>
    <col min="2564" max="2564" width="14.85546875" style="1" bestFit="1" customWidth="1"/>
    <col min="2565" max="2565" width="7" style="1" customWidth="1"/>
    <col min="2566" max="2566" width="12.5703125" style="1" customWidth="1"/>
    <col min="2567" max="2567" width="4.28515625" style="1" customWidth="1"/>
    <col min="2568" max="2568" width="10.5703125" style="1" customWidth="1"/>
    <col min="2569" max="2569" width="10.85546875" style="1" customWidth="1"/>
    <col min="2570" max="2570" width="12.7109375" style="1" customWidth="1"/>
    <col min="2571" max="2571" width="12.5703125" style="1" customWidth="1"/>
    <col min="2572" max="2573" width="21" style="1" bestFit="1" customWidth="1"/>
    <col min="2574" max="2575" width="21" style="1" customWidth="1"/>
    <col min="2576" max="2576" width="5.42578125" style="1" bestFit="1" customWidth="1"/>
    <col min="2577" max="2577" width="33.42578125" style="1" bestFit="1" customWidth="1"/>
    <col min="2578" max="2578" width="3.140625" style="1" customWidth="1"/>
    <col min="2579" max="2818" width="10.7109375" style="1"/>
    <col min="2819" max="2819" width="32.5703125" style="1" customWidth="1"/>
    <col min="2820" max="2820" width="14.85546875" style="1" bestFit="1" customWidth="1"/>
    <col min="2821" max="2821" width="7" style="1" customWidth="1"/>
    <col min="2822" max="2822" width="12.5703125" style="1" customWidth="1"/>
    <col min="2823" max="2823" width="4.28515625" style="1" customWidth="1"/>
    <col min="2824" max="2824" width="10.5703125" style="1" customWidth="1"/>
    <col min="2825" max="2825" width="10.85546875" style="1" customWidth="1"/>
    <col min="2826" max="2826" width="12.7109375" style="1" customWidth="1"/>
    <col min="2827" max="2827" width="12.5703125" style="1" customWidth="1"/>
    <col min="2828" max="2829" width="21" style="1" bestFit="1" customWidth="1"/>
    <col min="2830" max="2831" width="21" style="1" customWidth="1"/>
    <col min="2832" max="2832" width="5.42578125" style="1" bestFit="1" customWidth="1"/>
    <col min="2833" max="2833" width="33.42578125" style="1" bestFit="1" customWidth="1"/>
    <col min="2834" max="2834" width="3.140625" style="1" customWidth="1"/>
    <col min="2835" max="3074" width="10.7109375" style="1"/>
    <col min="3075" max="3075" width="32.5703125" style="1" customWidth="1"/>
    <col min="3076" max="3076" width="14.85546875" style="1" bestFit="1" customWidth="1"/>
    <col min="3077" max="3077" width="7" style="1" customWidth="1"/>
    <col min="3078" max="3078" width="12.5703125" style="1" customWidth="1"/>
    <col min="3079" max="3079" width="4.28515625" style="1" customWidth="1"/>
    <col min="3080" max="3080" width="10.5703125" style="1" customWidth="1"/>
    <col min="3081" max="3081" width="10.85546875" style="1" customWidth="1"/>
    <col min="3082" max="3082" width="12.7109375" style="1" customWidth="1"/>
    <col min="3083" max="3083" width="12.5703125" style="1" customWidth="1"/>
    <col min="3084" max="3085" width="21" style="1" bestFit="1" customWidth="1"/>
    <col min="3086" max="3087" width="21" style="1" customWidth="1"/>
    <col min="3088" max="3088" width="5.42578125" style="1" bestFit="1" customWidth="1"/>
    <col min="3089" max="3089" width="33.42578125" style="1" bestFit="1" customWidth="1"/>
    <col min="3090" max="3090" width="3.140625" style="1" customWidth="1"/>
    <col min="3091" max="3330" width="10.7109375" style="1"/>
    <col min="3331" max="3331" width="32.5703125" style="1" customWidth="1"/>
    <col min="3332" max="3332" width="14.85546875" style="1" bestFit="1" customWidth="1"/>
    <col min="3333" max="3333" width="7" style="1" customWidth="1"/>
    <col min="3334" max="3334" width="12.5703125" style="1" customWidth="1"/>
    <col min="3335" max="3335" width="4.28515625" style="1" customWidth="1"/>
    <col min="3336" max="3336" width="10.5703125" style="1" customWidth="1"/>
    <col min="3337" max="3337" width="10.85546875" style="1" customWidth="1"/>
    <col min="3338" max="3338" width="12.7109375" style="1" customWidth="1"/>
    <col min="3339" max="3339" width="12.5703125" style="1" customWidth="1"/>
    <col min="3340" max="3341" width="21" style="1" bestFit="1" customWidth="1"/>
    <col min="3342" max="3343" width="21" style="1" customWidth="1"/>
    <col min="3344" max="3344" width="5.42578125" style="1" bestFit="1" customWidth="1"/>
    <col min="3345" max="3345" width="33.42578125" style="1" bestFit="1" customWidth="1"/>
    <col min="3346" max="3346" width="3.140625" style="1" customWidth="1"/>
    <col min="3347" max="3586" width="10.7109375" style="1"/>
    <col min="3587" max="3587" width="32.5703125" style="1" customWidth="1"/>
    <col min="3588" max="3588" width="14.85546875" style="1" bestFit="1" customWidth="1"/>
    <col min="3589" max="3589" width="7" style="1" customWidth="1"/>
    <col min="3590" max="3590" width="12.5703125" style="1" customWidth="1"/>
    <col min="3591" max="3591" width="4.28515625" style="1" customWidth="1"/>
    <col min="3592" max="3592" width="10.5703125" style="1" customWidth="1"/>
    <col min="3593" max="3593" width="10.85546875" style="1" customWidth="1"/>
    <col min="3594" max="3594" width="12.7109375" style="1" customWidth="1"/>
    <col min="3595" max="3595" width="12.5703125" style="1" customWidth="1"/>
    <col min="3596" max="3597" width="21" style="1" bestFit="1" customWidth="1"/>
    <col min="3598" max="3599" width="21" style="1" customWidth="1"/>
    <col min="3600" max="3600" width="5.42578125" style="1" bestFit="1" customWidth="1"/>
    <col min="3601" max="3601" width="33.42578125" style="1" bestFit="1" customWidth="1"/>
    <col min="3602" max="3602" width="3.140625" style="1" customWidth="1"/>
    <col min="3603" max="3842" width="10.7109375" style="1"/>
    <col min="3843" max="3843" width="32.5703125" style="1" customWidth="1"/>
    <col min="3844" max="3844" width="14.85546875" style="1" bestFit="1" customWidth="1"/>
    <col min="3845" max="3845" width="7" style="1" customWidth="1"/>
    <col min="3846" max="3846" width="12.5703125" style="1" customWidth="1"/>
    <col min="3847" max="3847" width="4.28515625" style="1" customWidth="1"/>
    <col min="3848" max="3848" width="10.5703125" style="1" customWidth="1"/>
    <col min="3849" max="3849" width="10.85546875" style="1" customWidth="1"/>
    <col min="3850" max="3850" width="12.7109375" style="1" customWidth="1"/>
    <col min="3851" max="3851" width="12.5703125" style="1" customWidth="1"/>
    <col min="3852" max="3853" width="21" style="1" bestFit="1" customWidth="1"/>
    <col min="3854" max="3855" width="21" style="1" customWidth="1"/>
    <col min="3856" max="3856" width="5.42578125" style="1" bestFit="1" customWidth="1"/>
    <col min="3857" max="3857" width="33.42578125" style="1" bestFit="1" customWidth="1"/>
    <col min="3858" max="3858" width="3.140625" style="1" customWidth="1"/>
    <col min="3859" max="4098" width="10.7109375" style="1"/>
    <col min="4099" max="4099" width="32.5703125" style="1" customWidth="1"/>
    <col min="4100" max="4100" width="14.85546875" style="1" bestFit="1" customWidth="1"/>
    <col min="4101" max="4101" width="7" style="1" customWidth="1"/>
    <col min="4102" max="4102" width="12.5703125" style="1" customWidth="1"/>
    <col min="4103" max="4103" width="4.28515625" style="1" customWidth="1"/>
    <col min="4104" max="4104" width="10.5703125" style="1" customWidth="1"/>
    <col min="4105" max="4105" width="10.85546875" style="1" customWidth="1"/>
    <col min="4106" max="4106" width="12.7109375" style="1" customWidth="1"/>
    <col min="4107" max="4107" width="12.5703125" style="1" customWidth="1"/>
    <col min="4108" max="4109" width="21" style="1" bestFit="1" customWidth="1"/>
    <col min="4110" max="4111" width="21" style="1" customWidth="1"/>
    <col min="4112" max="4112" width="5.42578125" style="1" bestFit="1" customWidth="1"/>
    <col min="4113" max="4113" width="33.42578125" style="1" bestFit="1" customWidth="1"/>
    <col min="4114" max="4114" width="3.140625" style="1" customWidth="1"/>
    <col min="4115" max="4354" width="10.7109375" style="1"/>
    <col min="4355" max="4355" width="32.5703125" style="1" customWidth="1"/>
    <col min="4356" max="4356" width="14.85546875" style="1" bestFit="1" customWidth="1"/>
    <col min="4357" max="4357" width="7" style="1" customWidth="1"/>
    <col min="4358" max="4358" width="12.5703125" style="1" customWidth="1"/>
    <col min="4359" max="4359" width="4.28515625" style="1" customWidth="1"/>
    <col min="4360" max="4360" width="10.5703125" style="1" customWidth="1"/>
    <col min="4361" max="4361" width="10.85546875" style="1" customWidth="1"/>
    <col min="4362" max="4362" width="12.7109375" style="1" customWidth="1"/>
    <col min="4363" max="4363" width="12.5703125" style="1" customWidth="1"/>
    <col min="4364" max="4365" width="21" style="1" bestFit="1" customWidth="1"/>
    <col min="4366" max="4367" width="21" style="1" customWidth="1"/>
    <col min="4368" max="4368" width="5.42578125" style="1" bestFit="1" customWidth="1"/>
    <col min="4369" max="4369" width="33.42578125" style="1" bestFit="1" customWidth="1"/>
    <col min="4370" max="4370" width="3.140625" style="1" customWidth="1"/>
    <col min="4371" max="4610" width="10.7109375" style="1"/>
    <col min="4611" max="4611" width="32.5703125" style="1" customWidth="1"/>
    <col min="4612" max="4612" width="14.85546875" style="1" bestFit="1" customWidth="1"/>
    <col min="4613" max="4613" width="7" style="1" customWidth="1"/>
    <col min="4614" max="4614" width="12.5703125" style="1" customWidth="1"/>
    <col min="4615" max="4615" width="4.28515625" style="1" customWidth="1"/>
    <col min="4616" max="4616" width="10.5703125" style="1" customWidth="1"/>
    <col min="4617" max="4617" width="10.85546875" style="1" customWidth="1"/>
    <col min="4618" max="4618" width="12.7109375" style="1" customWidth="1"/>
    <col min="4619" max="4619" width="12.5703125" style="1" customWidth="1"/>
    <col min="4620" max="4621" width="21" style="1" bestFit="1" customWidth="1"/>
    <col min="4622" max="4623" width="21" style="1" customWidth="1"/>
    <col min="4624" max="4624" width="5.42578125" style="1" bestFit="1" customWidth="1"/>
    <col min="4625" max="4625" width="33.42578125" style="1" bestFit="1" customWidth="1"/>
    <col min="4626" max="4626" width="3.140625" style="1" customWidth="1"/>
    <col min="4627" max="4866" width="10.7109375" style="1"/>
    <col min="4867" max="4867" width="32.5703125" style="1" customWidth="1"/>
    <col min="4868" max="4868" width="14.85546875" style="1" bestFit="1" customWidth="1"/>
    <col min="4869" max="4869" width="7" style="1" customWidth="1"/>
    <col min="4870" max="4870" width="12.5703125" style="1" customWidth="1"/>
    <col min="4871" max="4871" width="4.28515625" style="1" customWidth="1"/>
    <col min="4872" max="4872" width="10.5703125" style="1" customWidth="1"/>
    <col min="4873" max="4873" width="10.85546875" style="1" customWidth="1"/>
    <col min="4874" max="4874" width="12.7109375" style="1" customWidth="1"/>
    <col min="4875" max="4875" width="12.5703125" style="1" customWidth="1"/>
    <col min="4876" max="4877" width="21" style="1" bestFit="1" customWidth="1"/>
    <col min="4878" max="4879" width="21" style="1" customWidth="1"/>
    <col min="4880" max="4880" width="5.42578125" style="1" bestFit="1" customWidth="1"/>
    <col min="4881" max="4881" width="33.42578125" style="1" bestFit="1" customWidth="1"/>
    <col min="4882" max="4882" width="3.140625" style="1" customWidth="1"/>
    <col min="4883" max="5122" width="10.7109375" style="1"/>
    <col min="5123" max="5123" width="32.5703125" style="1" customWidth="1"/>
    <col min="5124" max="5124" width="14.85546875" style="1" bestFit="1" customWidth="1"/>
    <col min="5125" max="5125" width="7" style="1" customWidth="1"/>
    <col min="5126" max="5126" width="12.5703125" style="1" customWidth="1"/>
    <col min="5127" max="5127" width="4.28515625" style="1" customWidth="1"/>
    <col min="5128" max="5128" width="10.5703125" style="1" customWidth="1"/>
    <col min="5129" max="5129" width="10.85546875" style="1" customWidth="1"/>
    <col min="5130" max="5130" width="12.7109375" style="1" customWidth="1"/>
    <col min="5131" max="5131" width="12.5703125" style="1" customWidth="1"/>
    <col min="5132" max="5133" width="21" style="1" bestFit="1" customWidth="1"/>
    <col min="5134" max="5135" width="21" style="1" customWidth="1"/>
    <col min="5136" max="5136" width="5.42578125" style="1" bestFit="1" customWidth="1"/>
    <col min="5137" max="5137" width="33.42578125" style="1" bestFit="1" customWidth="1"/>
    <col min="5138" max="5138" width="3.140625" style="1" customWidth="1"/>
    <col min="5139" max="5378" width="10.7109375" style="1"/>
    <col min="5379" max="5379" width="32.5703125" style="1" customWidth="1"/>
    <col min="5380" max="5380" width="14.85546875" style="1" bestFit="1" customWidth="1"/>
    <col min="5381" max="5381" width="7" style="1" customWidth="1"/>
    <col min="5382" max="5382" width="12.5703125" style="1" customWidth="1"/>
    <col min="5383" max="5383" width="4.28515625" style="1" customWidth="1"/>
    <col min="5384" max="5384" width="10.5703125" style="1" customWidth="1"/>
    <col min="5385" max="5385" width="10.85546875" style="1" customWidth="1"/>
    <col min="5386" max="5386" width="12.7109375" style="1" customWidth="1"/>
    <col min="5387" max="5387" width="12.5703125" style="1" customWidth="1"/>
    <col min="5388" max="5389" width="21" style="1" bestFit="1" customWidth="1"/>
    <col min="5390" max="5391" width="21" style="1" customWidth="1"/>
    <col min="5392" max="5392" width="5.42578125" style="1" bestFit="1" customWidth="1"/>
    <col min="5393" max="5393" width="33.42578125" style="1" bestFit="1" customWidth="1"/>
    <col min="5394" max="5394" width="3.140625" style="1" customWidth="1"/>
    <col min="5395" max="5634" width="10.7109375" style="1"/>
    <col min="5635" max="5635" width="32.5703125" style="1" customWidth="1"/>
    <col min="5636" max="5636" width="14.85546875" style="1" bestFit="1" customWidth="1"/>
    <col min="5637" max="5637" width="7" style="1" customWidth="1"/>
    <col min="5638" max="5638" width="12.5703125" style="1" customWidth="1"/>
    <col min="5639" max="5639" width="4.28515625" style="1" customWidth="1"/>
    <col min="5640" max="5640" width="10.5703125" style="1" customWidth="1"/>
    <col min="5641" max="5641" width="10.85546875" style="1" customWidth="1"/>
    <col min="5642" max="5642" width="12.7109375" style="1" customWidth="1"/>
    <col min="5643" max="5643" width="12.5703125" style="1" customWidth="1"/>
    <col min="5644" max="5645" width="21" style="1" bestFit="1" customWidth="1"/>
    <col min="5646" max="5647" width="21" style="1" customWidth="1"/>
    <col min="5648" max="5648" width="5.42578125" style="1" bestFit="1" customWidth="1"/>
    <col min="5649" max="5649" width="33.42578125" style="1" bestFit="1" customWidth="1"/>
    <col min="5650" max="5650" width="3.140625" style="1" customWidth="1"/>
    <col min="5651" max="5890" width="10.7109375" style="1"/>
    <col min="5891" max="5891" width="32.5703125" style="1" customWidth="1"/>
    <col min="5892" max="5892" width="14.85546875" style="1" bestFit="1" customWidth="1"/>
    <col min="5893" max="5893" width="7" style="1" customWidth="1"/>
    <col min="5894" max="5894" width="12.5703125" style="1" customWidth="1"/>
    <col min="5895" max="5895" width="4.28515625" style="1" customWidth="1"/>
    <col min="5896" max="5896" width="10.5703125" style="1" customWidth="1"/>
    <col min="5897" max="5897" width="10.85546875" style="1" customWidth="1"/>
    <col min="5898" max="5898" width="12.7109375" style="1" customWidth="1"/>
    <col min="5899" max="5899" width="12.5703125" style="1" customWidth="1"/>
    <col min="5900" max="5901" width="21" style="1" bestFit="1" customWidth="1"/>
    <col min="5902" max="5903" width="21" style="1" customWidth="1"/>
    <col min="5904" max="5904" width="5.42578125" style="1" bestFit="1" customWidth="1"/>
    <col min="5905" max="5905" width="33.42578125" style="1" bestFit="1" customWidth="1"/>
    <col min="5906" max="5906" width="3.140625" style="1" customWidth="1"/>
    <col min="5907" max="6146" width="10.7109375" style="1"/>
    <col min="6147" max="6147" width="32.5703125" style="1" customWidth="1"/>
    <col min="6148" max="6148" width="14.85546875" style="1" bestFit="1" customWidth="1"/>
    <col min="6149" max="6149" width="7" style="1" customWidth="1"/>
    <col min="6150" max="6150" width="12.5703125" style="1" customWidth="1"/>
    <col min="6151" max="6151" width="4.28515625" style="1" customWidth="1"/>
    <col min="6152" max="6152" width="10.5703125" style="1" customWidth="1"/>
    <col min="6153" max="6153" width="10.85546875" style="1" customWidth="1"/>
    <col min="6154" max="6154" width="12.7109375" style="1" customWidth="1"/>
    <col min="6155" max="6155" width="12.5703125" style="1" customWidth="1"/>
    <col min="6156" max="6157" width="21" style="1" bestFit="1" customWidth="1"/>
    <col min="6158" max="6159" width="21" style="1" customWidth="1"/>
    <col min="6160" max="6160" width="5.42578125" style="1" bestFit="1" customWidth="1"/>
    <col min="6161" max="6161" width="33.42578125" style="1" bestFit="1" customWidth="1"/>
    <col min="6162" max="6162" width="3.140625" style="1" customWidth="1"/>
    <col min="6163" max="6402" width="10.7109375" style="1"/>
    <col min="6403" max="6403" width="32.5703125" style="1" customWidth="1"/>
    <col min="6404" max="6404" width="14.85546875" style="1" bestFit="1" customWidth="1"/>
    <col min="6405" max="6405" width="7" style="1" customWidth="1"/>
    <col min="6406" max="6406" width="12.5703125" style="1" customWidth="1"/>
    <col min="6407" max="6407" width="4.28515625" style="1" customWidth="1"/>
    <col min="6408" max="6408" width="10.5703125" style="1" customWidth="1"/>
    <col min="6409" max="6409" width="10.85546875" style="1" customWidth="1"/>
    <col min="6410" max="6410" width="12.7109375" style="1" customWidth="1"/>
    <col min="6411" max="6411" width="12.5703125" style="1" customWidth="1"/>
    <col min="6412" max="6413" width="21" style="1" bestFit="1" customWidth="1"/>
    <col min="6414" max="6415" width="21" style="1" customWidth="1"/>
    <col min="6416" max="6416" width="5.42578125" style="1" bestFit="1" customWidth="1"/>
    <col min="6417" max="6417" width="33.42578125" style="1" bestFit="1" customWidth="1"/>
    <col min="6418" max="6418" width="3.140625" style="1" customWidth="1"/>
    <col min="6419" max="6658" width="10.7109375" style="1"/>
    <col min="6659" max="6659" width="32.5703125" style="1" customWidth="1"/>
    <col min="6660" max="6660" width="14.85546875" style="1" bestFit="1" customWidth="1"/>
    <col min="6661" max="6661" width="7" style="1" customWidth="1"/>
    <col min="6662" max="6662" width="12.5703125" style="1" customWidth="1"/>
    <col min="6663" max="6663" width="4.28515625" style="1" customWidth="1"/>
    <col min="6664" max="6664" width="10.5703125" style="1" customWidth="1"/>
    <col min="6665" max="6665" width="10.85546875" style="1" customWidth="1"/>
    <col min="6666" max="6666" width="12.7109375" style="1" customWidth="1"/>
    <col min="6667" max="6667" width="12.5703125" style="1" customWidth="1"/>
    <col min="6668" max="6669" width="21" style="1" bestFit="1" customWidth="1"/>
    <col min="6670" max="6671" width="21" style="1" customWidth="1"/>
    <col min="6672" max="6672" width="5.42578125" style="1" bestFit="1" customWidth="1"/>
    <col min="6673" max="6673" width="33.42578125" style="1" bestFit="1" customWidth="1"/>
    <col min="6674" max="6674" width="3.140625" style="1" customWidth="1"/>
    <col min="6675" max="6914" width="10.7109375" style="1"/>
    <col min="6915" max="6915" width="32.5703125" style="1" customWidth="1"/>
    <col min="6916" max="6916" width="14.85546875" style="1" bestFit="1" customWidth="1"/>
    <col min="6917" max="6917" width="7" style="1" customWidth="1"/>
    <col min="6918" max="6918" width="12.5703125" style="1" customWidth="1"/>
    <col min="6919" max="6919" width="4.28515625" style="1" customWidth="1"/>
    <col min="6920" max="6920" width="10.5703125" style="1" customWidth="1"/>
    <col min="6921" max="6921" width="10.85546875" style="1" customWidth="1"/>
    <col min="6922" max="6922" width="12.7109375" style="1" customWidth="1"/>
    <col min="6923" max="6923" width="12.5703125" style="1" customWidth="1"/>
    <col min="6924" max="6925" width="21" style="1" bestFit="1" customWidth="1"/>
    <col min="6926" max="6927" width="21" style="1" customWidth="1"/>
    <col min="6928" max="6928" width="5.42578125" style="1" bestFit="1" customWidth="1"/>
    <col min="6929" max="6929" width="33.42578125" style="1" bestFit="1" customWidth="1"/>
    <col min="6930" max="6930" width="3.140625" style="1" customWidth="1"/>
    <col min="6931" max="7170" width="10.7109375" style="1"/>
    <col min="7171" max="7171" width="32.5703125" style="1" customWidth="1"/>
    <col min="7172" max="7172" width="14.85546875" style="1" bestFit="1" customWidth="1"/>
    <col min="7173" max="7173" width="7" style="1" customWidth="1"/>
    <col min="7174" max="7174" width="12.5703125" style="1" customWidth="1"/>
    <col min="7175" max="7175" width="4.28515625" style="1" customWidth="1"/>
    <col min="7176" max="7176" width="10.5703125" style="1" customWidth="1"/>
    <col min="7177" max="7177" width="10.85546875" style="1" customWidth="1"/>
    <col min="7178" max="7178" width="12.7109375" style="1" customWidth="1"/>
    <col min="7179" max="7179" width="12.5703125" style="1" customWidth="1"/>
    <col min="7180" max="7181" width="21" style="1" bestFit="1" customWidth="1"/>
    <col min="7182" max="7183" width="21" style="1" customWidth="1"/>
    <col min="7184" max="7184" width="5.42578125" style="1" bestFit="1" customWidth="1"/>
    <col min="7185" max="7185" width="33.42578125" style="1" bestFit="1" customWidth="1"/>
    <col min="7186" max="7186" width="3.140625" style="1" customWidth="1"/>
    <col min="7187" max="7426" width="10.7109375" style="1"/>
    <col min="7427" max="7427" width="32.5703125" style="1" customWidth="1"/>
    <col min="7428" max="7428" width="14.85546875" style="1" bestFit="1" customWidth="1"/>
    <col min="7429" max="7429" width="7" style="1" customWidth="1"/>
    <col min="7430" max="7430" width="12.5703125" style="1" customWidth="1"/>
    <col min="7431" max="7431" width="4.28515625" style="1" customWidth="1"/>
    <col min="7432" max="7432" width="10.5703125" style="1" customWidth="1"/>
    <col min="7433" max="7433" width="10.85546875" style="1" customWidth="1"/>
    <col min="7434" max="7434" width="12.7109375" style="1" customWidth="1"/>
    <col min="7435" max="7435" width="12.5703125" style="1" customWidth="1"/>
    <col min="7436" max="7437" width="21" style="1" bestFit="1" customWidth="1"/>
    <col min="7438" max="7439" width="21" style="1" customWidth="1"/>
    <col min="7440" max="7440" width="5.42578125" style="1" bestFit="1" customWidth="1"/>
    <col min="7441" max="7441" width="33.42578125" style="1" bestFit="1" customWidth="1"/>
    <col min="7442" max="7442" width="3.140625" style="1" customWidth="1"/>
    <col min="7443" max="7682" width="10.7109375" style="1"/>
    <col min="7683" max="7683" width="32.5703125" style="1" customWidth="1"/>
    <col min="7684" max="7684" width="14.85546875" style="1" bestFit="1" customWidth="1"/>
    <col min="7685" max="7685" width="7" style="1" customWidth="1"/>
    <col min="7686" max="7686" width="12.5703125" style="1" customWidth="1"/>
    <col min="7687" max="7687" width="4.28515625" style="1" customWidth="1"/>
    <col min="7688" max="7688" width="10.5703125" style="1" customWidth="1"/>
    <col min="7689" max="7689" width="10.85546875" style="1" customWidth="1"/>
    <col min="7690" max="7690" width="12.7109375" style="1" customWidth="1"/>
    <col min="7691" max="7691" width="12.5703125" style="1" customWidth="1"/>
    <col min="7692" max="7693" width="21" style="1" bestFit="1" customWidth="1"/>
    <col min="7694" max="7695" width="21" style="1" customWidth="1"/>
    <col min="7696" max="7696" width="5.42578125" style="1" bestFit="1" customWidth="1"/>
    <col min="7697" max="7697" width="33.42578125" style="1" bestFit="1" customWidth="1"/>
    <col min="7698" max="7698" width="3.140625" style="1" customWidth="1"/>
    <col min="7699" max="7938" width="10.7109375" style="1"/>
    <col min="7939" max="7939" width="32.5703125" style="1" customWidth="1"/>
    <col min="7940" max="7940" width="14.85546875" style="1" bestFit="1" customWidth="1"/>
    <col min="7941" max="7941" width="7" style="1" customWidth="1"/>
    <col min="7942" max="7942" width="12.5703125" style="1" customWidth="1"/>
    <col min="7943" max="7943" width="4.28515625" style="1" customWidth="1"/>
    <col min="7944" max="7944" width="10.5703125" style="1" customWidth="1"/>
    <col min="7945" max="7945" width="10.85546875" style="1" customWidth="1"/>
    <col min="7946" max="7946" width="12.7109375" style="1" customWidth="1"/>
    <col min="7947" max="7947" width="12.5703125" style="1" customWidth="1"/>
    <col min="7948" max="7949" width="21" style="1" bestFit="1" customWidth="1"/>
    <col min="7950" max="7951" width="21" style="1" customWidth="1"/>
    <col min="7952" max="7952" width="5.42578125" style="1" bestFit="1" customWidth="1"/>
    <col min="7953" max="7953" width="33.42578125" style="1" bestFit="1" customWidth="1"/>
    <col min="7954" max="7954" width="3.140625" style="1" customWidth="1"/>
    <col min="7955" max="8194" width="10.7109375" style="1"/>
    <col min="8195" max="8195" width="32.5703125" style="1" customWidth="1"/>
    <col min="8196" max="8196" width="14.85546875" style="1" bestFit="1" customWidth="1"/>
    <col min="8197" max="8197" width="7" style="1" customWidth="1"/>
    <col min="8198" max="8198" width="12.5703125" style="1" customWidth="1"/>
    <col min="8199" max="8199" width="4.28515625" style="1" customWidth="1"/>
    <col min="8200" max="8200" width="10.5703125" style="1" customWidth="1"/>
    <col min="8201" max="8201" width="10.85546875" style="1" customWidth="1"/>
    <col min="8202" max="8202" width="12.7109375" style="1" customWidth="1"/>
    <col min="8203" max="8203" width="12.5703125" style="1" customWidth="1"/>
    <col min="8204" max="8205" width="21" style="1" bestFit="1" customWidth="1"/>
    <col min="8206" max="8207" width="21" style="1" customWidth="1"/>
    <col min="8208" max="8208" width="5.42578125" style="1" bestFit="1" customWidth="1"/>
    <col min="8209" max="8209" width="33.42578125" style="1" bestFit="1" customWidth="1"/>
    <col min="8210" max="8210" width="3.140625" style="1" customWidth="1"/>
    <col min="8211" max="8450" width="10.7109375" style="1"/>
    <col min="8451" max="8451" width="32.5703125" style="1" customWidth="1"/>
    <col min="8452" max="8452" width="14.85546875" style="1" bestFit="1" customWidth="1"/>
    <col min="8453" max="8453" width="7" style="1" customWidth="1"/>
    <col min="8454" max="8454" width="12.5703125" style="1" customWidth="1"/>
    <col min="8455" max="8455" width="4.28515625" style="1" customWidth="1"/>
    <col min="8456" max="8456" width="10.5703125" style="1" customWidth="1"/>
    <col min="8457" max="8457" width="10.85546875" style="1" customWidth="1"/>
    <col min="8458" max="8458" width="12.7109375" style="1" customWidth="1"/>
    <col min="8459" max="8459" width="12.5703125" style="1" customWidth="1"/>
    <col min="8460" max="8461" width="21" style="1" bestFit="1" customWidth="1"/>
    <col min="8462" max="8463" width="21" style="1" customWidth="1"/>
    <col min="8464" max="8464" width="5.42578125" style="1" bestFit="1" customWidth="1"/>
    <col min="8465" max="8465" width="33.42578125" style="1" bestFit="1" customWidth="1"/>
    <col min="8466" max="8466" width="3.140625" style="1" customWidth="1"/>
    <col min="8467" max="8706" width="10.7109375" style="1"/>
    <col min="8707" max="8707" width="32.5703125" style="1" customWidth="1"/>
    <col min="8708" max="8708" width="14.85546875" style="1" bestFit="1" customWidth="1"/>
    <col min="8709" max="8709" width="7" style="1" customWidth="1"/>
    <col min="8710" max="8710" width="12.5703125" style="1" customWidth="1"/>
    <col min="8711" max="8711" width="4.28515625" style="1" customWidth="1"/>
    <col min="8712" max="8712" width="10.5703125" style="1" customWidth="1"/>
    <col min="8713" max="8713" width="10.85546875" style="1" customWidth="1"/>
    <col min="8714" max="8714" width="12.7109375" style="1" customWidth="1"/>
    <col min="8715" max="8715" width="12.5703125" style="1" customWidth="1"/>
    <col min="8716" max="8717" width="21" style="1" bestFit="1" customWidth="1"/>
    <col min="8718" max="8719" width="21" style="1" customWidth="1"/>
    <col min="8720" max="8720" width="5.42578125" style="1" bestFit="1" customWidth="1"/>
    <col min="8721" max="8721" width="33.42578125" style="1" bestFit="1" customWidth="1"/>
    <col min="8722" max="8722" width="3.140625" style="1" customWidth="1"/>
    <col min="8723" max="8962" width="10.7109375" style="1"/>
    <col min="8963" max="8963" width="32.5703125" style="1" customWidth="1"/>
    <col min="8964" max="8964" width="14.85546875" style="1" bestFit="1" customWidth="1"/>
    <col min="8965" max="8965" width="7" style="1" customWidth="1"/>
    <col min="8966" max="8966" width="12.5703125" style="1" customWidth="1"/>
    <col min="8967" max="8967" width="4.28515625" style="1" customWidth="1"/>
    <col min="8968" max="8968" width="10.5703125" style="1" customWidth="1"/>
    <col min="8969" max="8969" width="10.85546875" style="1" customWidth="1"/>
    <col min="8970" max="8970" width="12.7109375" style="1" customWidth="1"/>
    <col min="8971" max="8971" width="12.5703125" style="1" customWidth="1"/>
    <col min="8972" max="8973" width="21" style="1" bestFit="1" customWidth="1"/>
    <col min="8974" max="8975" width="21" style="1" customWidth="1"/>
    <col min="8976" max="8976" width="5.42578125" style="1" bestFit="1" customWidth="1"/>
    <col min="8977" max="8977" width="33.42578125" style="1" bestFit="1" customWidth="1"/>
    <col min="8978" max="8978" width="3.140625" style="1" customWidth="1"/>
    <col min="8979" max="9218" width="10.7109375" style="1"/>
    <col min="9219" max="9219" width="32.5703125" style="1" customWidth="1"/>
    <col min="9220" max="9220" width="14.85546875" style="1" bestFit="1" customWidth="1"/>
    <col min="9221" max="9221" width="7" style="1" customWidth="1"/>
    <col min="9222" max="9222" width="12.5703125" style="1" customWidth="1"/>
    <col min="9223" max="9223" width="4.28515625" style="1" customWidth="1"/>
    <col min="9224" max="9224" width="10.5703125" style="1" customWidth="1"/>
    <col min="9225" max="9225" width="10.85546875" style="1" customWidth="1"/>
    <col min="9226" max="9226" width="12.7109375" style="1" customWidth="1"/>
    <col min="9227" max="9227" width="12.5703125" style="1" customWidth="1"/>
    <col min="9228" max="9229" width="21" style="1" bestFit="1" customWidth="1"/>
    <col min="9230" max="9231" width="21" style="1" customWidth="1"/>
    <col min="9232" max="9232" width="5.42578125" style="1" bestFit="1" customWidth="1"/>
    <col min="9233" max="9233" width="33.42578125" style="1" bestFit="1" customWidth="1"/>
    <col min="9234" max="9234" width="3.140625" style="1" customWidth="1"/>
    <col min="9235" max="9474" width="10.7109375" style="1"/>
    <col min="9475" max="9475" width="32.5703125" style="1" customWidth="1"/>
    <col min="9476" max="9476" width="14.85546875" style="1" bestFit="1" customWidth="1"/>
    <col min="9477" max="9477" width="7" style="1" customWidth="1"/>
    <col min="9478" max="9478" width="12.5703125" style="1" customWidth="1"/>
    <col min="9479" max="9479" width="4.28515625" style="1" customWidth="1"/>
    <col min="9480" max="9480" width="10.5703125" style="1" customWidth="1"/>
    <col min="9481" max="9481" width="10.85546875" style="1" customWidth="1"/>
    <col min="9482" max="9482" width="12.7109375" style="1" customWidth="1"/>
    <col min="9483" max="9483" width="12.5703125" style="1" customWidth="1"/>
    <col min="9484" max="9485" width="21" style="1" bestFit="1" customWidth="1"/>
    <col min="9486" max="9487" width="21" style="1" customWidth="1"/>
    <col min="9488" max="9488" width="5.42578125" style="1" bestFit="1" customWidth="1"/>
    <col min="9489" max="9489" width="33.42578125" style="1" bestFit="1" customWidth="1"/>
    <col min="9490" max="9490" width="3.140625" style="1" customWidth="1"/>
    <col min="9491" max="9730" width="10.7109375" style="1"/>
    <col min="9731" max="9731" width="32.5703125" style="1" customWidth="1"/>
    <col min="9732" max="9732" width="14.85546875" style="1" bestFit="1" customWidth="1"/>
    <col min="9733" max="9733" width="7" style="1" customWidth="1"/>
    <col min="9734" max="9734" width="12.5703125" style="1" customWidth="1"/>
    <col min="9735" max="9735" width="4.28515625" style="1" customWidth="1"/>
    <col min="9736" max="9736" width="10.5703125" style="1" customWidth="1"/>
    <col min="9737" max="9737" width="10.85546875" style="1" customWidth="1"/>
    <col min="9738" max="9738" width="12.7109375" style="1" customWidth="1"/>
    <col min="9739" max="9739" width="12.5703125" style="1" customWidth="1"/>
    <col min="9740" max="9741" width="21" style="1" bestFit="1" customWidth="1"/>
    <col min="9742" max="9743" width="21" style="1" customWidth="1"/>
    <col min="9744" max="9744" width="5.42578125" style="1" bestFit="1" customWidth="1"/>
    <col min="9745" max="9745" width="33.42578125" style="1" bestFit="1" customWidth="1"/>
    <col min="9746" max="9746" width="3.140625" style="1" customWidth="1"/>
    <col min="9747" max="9986" width="10.7109375" style="1"/>
    <col min="9987" max="9987" width="32.5703125" style="1" customWidth="1"/>
    <col min="9988" max="9988" width="14.85546875" style="1" bestFit="1" customWidth="1"/>
    <col min="9989" max="9989" width="7" style="1" customWidth="1"/>
    <col min="9990" max="9990" width="12.5703125" style="1" customWidth="1"/>
    <col min="9991" max="9991" width="4.28515625" style="1" customWidth="1"/>
    <col min="9992" max="9992" width="10.5703125" style="1" customWidth="1"/>
    <col min="9993" max="9993" width="10.85546875" style="1" customWidth="1"/>
    <col min="9994" max="9994" width="12.7109375" style="1" customWidth="1"/>
    <col min="9995" max="9995" width="12.5703125" style="1" customWidth="1"/>
    <col min="9996" max="9997" width="21" style="1" bestFit="1" customWidth="1"/>
    <col min="9998" max="9999" width="21" style="1" customWidth="1"/>
    <col min="10000" max="10000" width="5.42578125" style="1" bestFit="1" customWidth="1"/>
    <col min="10001" max="10001" width="33.42578125" style="1" bestFit="1" customWidth="1"/>
    <col min="10002" max="10002" width="3.140625" style="1" customWidth="1"/>
    <col min="10003" max="10242" width="10.7109375" style="1"/>
    <col min="10243" max="10243" width="32.5703125" style="1" customWidth="1"/>
    <col min="10244" max="10244" width="14.85546875" style="1" bestFit="1" customWidth="1"/>
    <col min="10245" max="10245" width="7" style="1" customWidth="1"/>
    <col min="10246" max="10246" width="12.5703125" style="1" customWidth="1"/>
    <col min="10247" max="10247" width="4.28515625" style="1" customWidth="1"/>
    <col min="10248" max="10248" width="10.5703125" style="1" customWidth="1"/>
    <col min="10249" max="10249" width="10.85546875" style="1" customWidth="1"/>
    <col min="10250" max="10250" width="12.7109375" style="1" customWidth="1"/>
    <col min="10251" max="10251" width="12.5703125" style="1" customWidth="1"/>
    <col min="10252" max="10253" width="21" style="1" bestFit="1" customWidth="1"/>
    <col min="10254" max="10255" width="21" style="1" customWidth="1"/>
    <col min="10256" max="10256" width="5.42578125" style="1" bestFit="1" customWidth="1"/>
    <col min="10257" max="10257" width="33.42578125" style="1" bestFit="1" customWidth="1"/>
    <col min="10258" max="10258" width="3.140625" style="1" customWidth="1"/>
    <col min="10259" max="10498" width="10.7109375" style="1"/>
    <col min="10499" max="10499" width="32.5703125" style="1" customWidth="1"/>
    <col min="10500" max="10500" width="14.85546875" style="1" bestFit="1" customWidth="1"/>
    <col min="10501" max="10501" width="7" style="1" customWidth="1"/>
    <col min="10502" max="10502" width="12.5703125" style="1" customWidth="1"/>
    <col min="10503" max="10503" width="4.28515625" style="1" customWidth="1"/>
    <col min="10504" max="10504" width="10.5703125" style="1" customWidth="1"/>
    <col min="10505" max="10505" width="10.85546875" style="1" customWidth="1"/>
    <col min="10506" max="10506" width="12.7109375" style="1" customWidth="1"/>
    <col min="10507" max="10507" width="12.5703125" style="1" customWidth="1"/>
    <col min="10508" max="10509" width="21" style="1" bestFit="1" customWidth="1"/>
    <col min="10510" max="10511" width="21" style="1" customWidth="1"/>
    <col min="10512" max="10512" width="5.42578125" style="1" bestFit="1" customWidth="1"/>
    <col min="10513" max="10513" width="33.42578125" style="1" bestFit="1" customWidth="1"/>
    <col min="10514" max="10514" width="3.140625" style="1" customWidth="1"/>
    <col min="10515" max="10754" width="10.7109375" style="1"/>
    <col min="10755" max="10755" width="32.5703125" style="1" customWidth="1"/>
    <col min="10756" max="10756" width="14.85546875" style="1" bestFit="1" customWidth="1"/>
    <col min="10757" max="10757" width="7" style="1" customWidth="1"/>
    <col min="10758" max="10758" width="12.5703125" style="1" customWidth="1"/>
    <col min="10759" max="10759" width="4.28515625" style="1" customWidth="1"/>
    <col min="10760" max="10760" width="10.5703125" style="1" customWidth="1"/>
    <col min="10761" max="10761" width="10.85546875" style="1" customWidth="1"/>
    <col min="10762" max="10762" width="12.7109375" style="1" customWidth="1"/>
    <col min="10763" max="10763" width="12.5703125" style="1" customWidth="1"/>
    <col min="10764" max="10765" width="21" style="1" bestFit="1" customWidth="1"/>
    <col min="10766" max="10767" width="21" style="1" customWidth="1"/>
    <col min="10768" max="10768" width="5.42578125" style="1" bestFit="1" customWidth="1"/>
    <col min="10769" max="10769" width="33.42578125" style="1" bestFit="1" customWidth="1"/>
    <col min="10770" max="10770" width="3.140625" style="1" customWidth="1"/>
    <col min="10771" max="11010" width="10.7109375" style="1"/>
    <col min="11011" max="11011" width="32.5703125" style="1" customWidth="1"/>
    <col min="11012" max="11012" width="14.85546875" style="1" bestFit="1" customWidth="1"/>
    <col min="11013" max="11013" width="7" style="1" customWidth="1"/>
    <col min="11014" max="11014" width="12.5703125" style="1" customWidth="1"/>
    <col min="11015" max="11015" width="4.28515625" style="1" customWidth="1"/>
    <col min="11016" max="11016" width="10.5703125" style="1" customWidth="1"/>
    <col min="11017" max="11017" width="10.85546875" style="1" customWidth="1"/>
    <col min="11018" max="11018" width="12.7109375" style="1" customWidth="1"/>
    <col min="11019" max="11019" width="12.5703125" style="1" customWidth="1"/>
    <col min="11020" max="11021" width="21" style="1" bestFit="1" customWidth="1"/>
    <col min="11022" max="11023" width="21" style="1" customWidth="1"/>
    <col min="11024" max="11024" width="5.42578125" style="1" bestFit="1" customWidth="1"/>
    <col min="11025" max="11025" width="33.42578125" style="1" bestFit="1" customWidth="1"/>
    <col min="11026" max="11026" width="3.140625" style="1" customWidth="1"/>
    <col min="11027" max="11266" width="10.7109375" style="1"/>
    <col min="11267" max="11267" width="32.5703125" style="1" customWidth="1"/>
    <col min="11268" max="11268" width="14.85546875" style="1" bestFit="1" customWidth="1"/>
    <col min="11269" max="11269" width="7" style="1" customWidth="1"/>
    <col min="11270" max="11270" width="12.5703125" style="1" customWidth="1"/>
    <col min="11271" max="11271" width="4.28515625" style="1" customWidth="1"/>
    <col min="11272" max="11272" width="10.5703125" style="1" customWidth="1"/>
    <col min="11273" max="11273" width="10.85546875" style="1" customWidth="1"/>
    <col min="11274" max="11274" width="12.7109375" style="1" customWidth="1"/>
    <col min="11275" max="11275" width="12.5703125" style="1" customWidth="1"/>
    <col min="11276" max="11277" width="21" style="1" bestFit="1" customWidth="1"/>
    <col min="11278" max="11279" width="21" style="1" customWidth="1"/>
    <col min="11280" max="11280" width="5.42578125" style="1" bestFit="1" customWidth="1"/>
    <col min="11281" max="11281" width="33.42578125" style="1" bestFit="1" customWidth="1"/>
    <col min="11282" max="11282" width="3.140625" style="1" customWidth="1"/>
    <col min="11283" max="11522" width="10.7109375" style="1"/>
    <col min="11523" max="11523" width="32.5703125" style="1" customWidth="1"/>
    <col min="11524" max="11524" width="14.85546875" style="1" bestFit="1" customWidth="1"/>
    <col min="11525" max="11525" width="7" style="1" customWidth="1"/>
    <col min="11526" max="11526" width="12.5703125" style="1" customWidth="1"/>
    <col min="11527" max="11527" width="4.28515625" style="1" customWidth="1"/>
    <col min="11528" max="11528" width="10.5703125" style="1" customWidth="1"/>
    <col min="11529" max="11529" width="10.85546875" style="1" customWidth="1"/>
    <col min="11530" max="11530" width="12.7109375" style="1" customWidth="1"/>
    <col min="11531" max="11531" width="12.5703125" style="1" customWidth="1"/>
    <col min="11532" max="11533" width="21" style="1" bestFit="1" customWidth="1"/>
    <col min="11534" max="11535" width="21" style="1" customWidth="1"/>
    <col min="11536" max="11536" width="5.42578125" style="1" bestFit="1" customWidth="1"/>
    <col min="11537" max="11537" width="33.42578125" style="1" bestFit="1" customWidth="1"/>
    <col min="11538" max="11538" width="3.140625" style="1" customWidth="1"/>
    <col min="11539" max="11778" width="10.7109375" style="1"/>
    <col min="11779" max="11779" width="32.5703125" style="1" customWidth="1"/>
    <col min="11780" max="11780" width="14.85546875" style="1" bestFit="1" customWidth="1"/>
    <col min="11781" max="11781" width="7" style="1" customWidth="1"/>
    <col min="11782" max="11782" width="12.5703125" style="1" customWidth="1"/>
    <col min="11783" max="11783" width="4.28515625" style="1" customWidth="1"/>
    <col min="11784" max="11784" width="10.5703125" style="1" customWidth="1"/>
    <col min="11785" max="11785" width="10.85546875" style="1" customWidth="1"/>
    <col min="11786" max="11786" width="12.7109375" style="1" customWidth="1"/>
    <col min="11787" max="11787" width="12.5703125" style="1" customWidth="1"/>
    <col min="11788" max="11789" width="21" style="1" bestFit="1" customWidth="1"/>
    <col min="11790" max="11791" width="21" style="1" customWidth="1"/>
    <col min="11792" max="11792" width="5.42578125" style="1" bestFit="1" customWidth="1"/>
    <col min="11793" max="11793" width="33.42578125" style="1" bestFit="1" customWidth="1"/>
    <col min="11794" max="11794" width="3.140625" style="1" customWidth="1"/>
    <col min="11795" max="12034" width="10.7109375" style="1"/>
    <col min="12035" max="12035" width="32.5703125" style="1" customWidth="1"/>
    <col min="12036" max="12036" width="14.85546875" style="1" bestFit="1" customWidth="1"/>
    <col min="12037" max="12037" width="7" style="1" customWidth="1"/>
    <col min="12038" max="12038" width="12.5703125" style="1" customWidth="1"/>
    <col min="12039" max="12039" width="4.28515625" style="1" customWidth="1"/>
    <col min="12040" max="12040" width="10.5703125" style="1" customWidth="1"/>
    <col min="12041" max="12041" width="10.85546875" style="1" customWidth="1"/>
    <col min="12042" max="12042" width="12.7109375" style="1" customWidth="1"/>
    <col min="12043" max="12043" width="12.5703125" style="1" customWidth="1"/>
    <col min="12044" max="12045" width="21" style="1" bestFit="1" customWidth="1"/>
    <col min="12046" max="12047" width="21" style="1" customWidth="1"/>
    <col min="12048" max="12048" width="5.42578125" style="1" bestFit="1" customWidth="1"/>
    <col min="12049" max="12049" width="33.42578125" style="1" bestFit="1" customWidth="1"/>
    <col min="12050" max="12050" width="3.140625" style="1" customWidth="1"/>
    <col min="12051" max="12290" width="10.7109375" style="1"/>
    <col min="12291" max="12291" width="32.5703125" style="1" customWidth="1"/>
    <col min="12292" max="12292" width="14.85546875" style="1" bestFit="1" customWidth="1"/>
    <col min="12293" max="12293" width="7" style="1" customWidth="1"/>
    <col min="12294" max="12294" width="12.5703125" style="1" customWidth="1"/>
    <col min="12295" max="12295" width="4.28515625" style="1" customWidth="1"/>
    <col min="12296" max="12296" width="10.5703125" style="1" customWidth="1"/>
    <col min="12297" max="12297" width="10.85546875" style="1" customWidth="1"/>
    <col min="12298" max="12298" width="12.7109375" style="1" customWidth="1"/>
    <col min="12299" max="12299" width="12.5703125" style="1" customWidth="1"/>
    <col min="12300" max="12301" width="21" style="1" bestFit="1" customWidth="1"/>
    <col min="12302" max="12303" width="21" style="1" customWidth="1"/>
    <col min="12304" max="12304" width="5.42578125" style="1" bestFit="1" customWidth="1"/>
    <col min="12305" max="12305" width="33.42578125" style="1" bestFit="1" customWidth="1"/>
    <col min="12306" max="12306" width="3.140625" style="1" customWidth="1"/>
    <col min="12307" max="12546" width="10.7109375" style="1"/>
    <col min="12547" max="12547" width="32.5703125" style="1" customWidth="1"/>
    <col min="12548" max="12548" width="14.85546875" style="1" bestFit="1" customWidth="1"/>
    <col min="12549" max="12549" width="7" style="1" customWidth="1"/>
    <col min="12550" max="12550" width="12.5703125" style="1" customWidth="1"/>
    <col min="12551" max="12551" width="4.28515625" style="1" customWidth="1"/>
    <col min="12552" max="12552" width="10.5703125" style="1" customWidth="1"/>
    <col min="12553" max="12553" width="10.85546875" style="1" customWidth="1"/>
    <col min="12554" max="12554" width="12.7109375" style="1" customWidth="1"/>
    <col min="12555" max="12555" width="12.5703125" style="1" customWidth="1"/>
    <col min="12556" max="12557" width="21" style="1" bestFit="1" customWidth="1"/>
    <col min="12558" max="12559" width="21" style="1" customWidth="1"/>
    <col min="12560" max="12560" width="5.42578125" style="1" bestFit="1" customWidth="1"/>
    <col min="12561" max="12561" width="33.42578125" style="1" bestFit="1" customWidth="1"/>
    <col min="12562" max="12562" width="3.140625" style="1" customWidth="1"/>
    <col min="12563" max="12802" width="10.7109375" style="1"/>
    <col min="12803" max="12803" width="32.5703125" style="1" customWidth="1"/>
    <col min="12804" max="12804" width="14.85546875" style="1" bestFit="1" customWidth="1"/>
    <col min="12805" max="12805" width="7" style="1" customWidth="1"/>
    <col min="12806" max="12806" width="12.5703125" style="1" customWidth="1"/>
    <col min="12807" max="12807" width="4.28515625" style="1" customWidth="1"/>
    <col min="12808" max="12808" width="10.5703125" style="1" customWidth="1"/>
    <col min="12809" max="12809" width="10.85546875" style="1" customWidth="1"/>
    <col min="12810" max="12810" width="12.7109375" style="1" customWidth="1"/>
    <col min="12811" max="12811" width="12.5703125" style="1" customWidth="1"/>
    <col min="12812" max="12813" width="21" style="1" bestFit="1" customWidth="1"/>
    <col min="12814" max="12815" width="21" style="1" customWidth="1"/>
    <col min="12816" max="12816" width="5.42578125" style="1" bestFit="1" customWidth="1"/>
    <col min="12817" max="12817" width="33.42578125" style="1" bestFit="1" customWidth="1"/>
    <col min="12818" max="12818" width="3.140625" style="1" customWidth="1"/>
    <col min="12819" max="13058" width="10.7109375" style="1"/>
    <col min="13059" max="13059" width="32.5703125" style="1" customWidth="1"/>
    <col min="13060" max="13060" width="14.85546875" style="1" bestFit="1" customWidth="1"/>
    <col min="13061" max="13061" width="7" style="1" customWidth="1"/>
    <col min="13062" max="13062" width="12.5703125" style="1" customWidth="1"/>
    <col min="13063" max="13063" width="4.28515625" style="1" customWidth="1"/>
    <col min="13064" max="13064" width="10.5703125" style="1" customWidth="1"/>
    <col min="13065" max="13065" width="10.85546875" style="1" customWidth="1"/>
    <col min="13066" max="13066" width="12.7109375" style="1" customWidth="1"/>
    <col min="13067" max="13067" width="12.5703125" style="1" customWidth="1"/>
    <col min="13068" max="13069" width="21" style="1" bestFit="1" customWidth="1"/>
    <col min="13070" max="13071" width="21" style="1" customWidth="1"/>
    <col min="13072" max="13072" width="5.42578125" style="1" bestFit="1" customWidth="1"/>
    <col min="13073" max="13073" width="33.42578125" style="1" bestFit="1" customWidth="1"/>
    <col min="13074" max="13074" width="3.140625" style="1" customWidth="1"/>
    <col min="13075" max="13314" width="10.7109375" style="1"/>
    <col min="13315" max="13315" width="32.5703125" style="1" customWidth="1"/>
    <col min="13316" max="13316" width="14.85546875" style="1" bestFit="1" customWidth="1"/>
    <col min="13317" max="13317" width="7" style="1" customWidth="1"/>
    <col min="13318" max="13318" width="12.5703125" style="1" customWidth="1"/>
    <col min="13319" max="13319" width="4.28515625" style="1" customWidth="1"/>
    <col min="13320" max="13320" width="10.5703125" style="1" customWidth="1"/>
    <col min="13321" max="13321" width="10.85546875" style="1" customWidth="1"/>
    <col min="13322" max="13322" width="12.7109375" style="1" customWidth="1"/>
    <col min="13323" max="13323" width="12.5703125" style="1" customWidth="1"/>
    <col min="13324" max="13325" width="21" style="1" bestFit="1" customWidth="1"/>
    <col min="13326" max="13327" width="21" style="1" customWidth="1"/>
    <col min="13328" max="13328" width="5.42578125" style="1" bestFit="1" customWidth="1"/>
    <col min="13329" max="13329" width="33.42578125" style="1" bestFit="1" customWidth="1"/>
    <col min="13330" max="13330" width="3.140625" style="1" customWidth="1"/>
    <col min="13331" max="13570" width="10.7109375" style="1"/>
    <col min="13571" max="13571" width="32.5703125" style="1" customWidth="1"/>
    <col min="13572" max="13572" width="14.85546875" style="1" bestFit="1" customWidth="1"/>
    <col min="13573" max="13573" width="7" style="1" customWidth="1"/>
    <col min="13574" max="13574" width="12.5703125" style="1" customWidth="1"/>
    <col min="13575" max="13575" width="4.28515625" style="1" customWidth="1"/>
    <col min="13576" max="13576" width="10.5703125" style="1" customWidth="1"/>
    <col min="13577" max="13577" width="10.85546875" style="1" customWidth="1"/>
    <col min="13578" max="13578" width="12.7109375" style="1" customWidth="1"/>
    <col min="13579" max="13579" width="12.5703125" style="1" customWidth="1"/>
    <col min="13580" max="13581" width="21" style="1" bestFit="1" customWidth="1"/>
    <col min="13582" max="13583" width="21" style="1" customWidth="1"/>
    <col min="13584" max="13584" width="5.42578125" style="1" bestFit="1" customWidth="1"/>
    <col min="13585" max="13585" width="33.42578125" style="1" bestFit="1" customWidth="1"/>
    <col min="13586" max="13586" width="3.140625" style="1" customWidth="1"/>
    <col min="13587" max="13826" width="10.7109375" style="1"/>
    <col min="13827" max="13827" width="32.5703125" style="1" customWidth="1"/>
    <col min="13828" max="13828" width="14.85546875" style="1" bestFit="1" customWidth="1"/>
    <col min="13829" max="13829" width="7" style="1" customWidth="1"/>
    <col min="13830" max="13830" width="12.5703125" style="1" customWidth="1"/>
    <col min="13831" max="13831" width="4.28515625" style="1" customWidth="1"/>
    <col min="13832" max="13832" width="10.5703125" style="1" customWidth="1"/>
    <col min="13833" max="13833" width="10.85546875" style="1" customWidth="1"/>
    <col min="13834" max="13834" width="12.7109375" style="1" customWidth="1"/>
    <col min="13835" max="13835" width="12.5703125" style="1" customWidth="1"/>
    <col min="13836" max="13837" width="21" style="1" bestFit="1" customWidth="1"/>
    <col min="13838" max="13839" width="21" style="1" customWidth="1"/>
    <col min="13840" max="13840" width="5.42578125" style="1" bestFit="1" customWidth="1"/>
    <col min="13841" max="13841" width="33.42578125" style="1" bestFit="1" customWidth="1"/>
    <col min="13842" max="13842" width="3.140625" style="1" customWidth="1"/>
    <col min="13843" max="14082" width="10.7109375" style="1"/>
    <col min="14083" max="14083" width="32.5703125" style="1" customWidth="1"/>
    <col min="14084" max="14084" width="14.85546875" style="1" bestFit="1" customWidth="1"/>
    <col min="14085" max="14085" width="7" style="1" customWidth="1"/>
    <col min="14086" max="14086" width="12.5703125" style="1" customWidth="1"/>
    <col min="14087" max="14087" width="4.28515625" style="1" customWidth="1"/>
    <col min="14088" max="14088" width="10.5703125" style="1" customWidth="1"/>
    <col min="14089" max="14089" width="10.85546875" style="1" customWidth="1"/>
    <col min="14090" max="14090" width="12.7109375" style="1" customWidth="1"/>
    <col min="14091" max="14091" width="12.5703125" style="1" customWidth="1"/>
    <col min="14092" max="14093" width="21" style="1" bestFit="1" customWidth="1"/>
    <col min="14094" max="14095" width="21" style="1" customWidth="1"/>
    <col min="14096" max="14096" width="5.42578125" style="1" bestFit="1" customWidth="1"/>
    <col min="14097" max="14097" width="33.42578125" style="1" bestFit="1" customWidth="1"/>
    <col min="14098" max="14098" width="3.140625" style="1" customWidth="1"/>
    <col min="14099" max="14338" width="10.7109375" style="1"/>
    <col min="14339" max="14339" width="32.5703125" style="1" customWidth="1"/>
    <col min="14340" max="14340" width="14.85546875" style="1" bestFit="1" customWidth="1"/>
    <col min="14341" max="14341" width="7" style="1" customWidth="1"/>
    <col min="14342" max="14342" width="12.5703125" style="1" customWidth="1"/>
    <col min="14343" max="14343" width="4.28515625" style="1" customWidth="1"/>
    <col min="14344" max="14344" width="10.5703125" style="1" customWidth="1"/>
    <col min="14345" max="14345" width="10.85546875" style="1" customWidth="1"/>
    <col min="14346" max="14346" width="12.7109375" style="1" customWidth="1"/>
    <col min="14347" max="14347" width="12.5703125" style="1" customWidth="1"/>
    <col min="14348" max="14349" width="21" style="1" bestFit="1" customWidth="1"/>
    <col min="14350" max="14351" width="21" style="1" customWidth="1"/>
    <col min="14352" max="14352" width="5.42578125" style="1" bestFit="1" customWidth="1"/>
    <col min="14353" max="14353" width="33.42578125" style="1" bestFit="1" customWidth="1"/>
    <col min="14354" max="14354" width="3.140625" style="1" customWidth="1"/>
    <col min="14355" max="14594" width="10.7109375" style="1"/>
    <col min="14595" max="14595" width="32.5703125" style="1" customWidth="1"/>
    <col min="14596" max="14596" width="14.85546875" style="1" bestFit="1" customWidth="1"/>
    <col min="14597" max="14597" width="7" style="1" customWidth="1"/>
    <col min="14598" max="14598" width="12.5703125" style="1" customWidth="1"/>
    <col min="14599" max="14599" width="4.28515625" style="1" customWidth="1"/>
    <col min="14600" max="14600" width="10.5703125" style="1" customWidth="1"/>
    <col min="14601" max="14601" width="10.85546875" style="1" customWidth="1"/>
    <col min="14602" max="14602" width="12.7109375" style="1" customWidth="1"/>
    <col min="14603" max="14603" width="12.5703125" style="1" customWidth="1"/>
    <col min="14604" max="14605" width="21" style="1" bestFit="1" customWidth="1"/>
    <col min="14606" max="14607" width="21" style="1" customWidth="1"/>
    <col min="14608" max="14608" width="5.42578125" style="1" bestFit="1" customWidth="1"/>
    <col min="14609" max="14609" width="33.42578125" style="1" bestFit="1" customWidth="1"/>
    <col min="14610" max="14610" width="3.140625" style="1" customWidth="1"/>
    <col min="14611" max="14850" width="10.7109375" style="1"/>
    <col min="14851" max="14851" width="32.5703125" style="1" customWidth="1"/>
    <col min="14852" max="14852" width="14.85546875" style="1" bestFit="1" customWidth="1"/>
    <col min="14853" max="14853" width="7" style="1" customWidth="1"/>
    <col min="14854" max="14854" width="12.5703125" style="1" customWidth="1"/>
    <col min="14855" max="14855" width="4.28515625" style="1" customWidth="1"/>
    <col min="14856" max="14856" width="10.5703125" style="1" customWidth="1"/>
    <col min="14857" max="14857" width="10.85546875" style="1" customWidth="1"/>
    <col min="14858" max="14858" width="12.7109375" style="1" customWidth="1"/>
    <col min="14859" max="14859" width="12.5703125" style="1" customWidth="1"/>
    <col min="14860" max="14861" width="21" style="1" bestFit="1" customWidth="1"/>
    <col min="14862" max="14863" width="21" style="1" customWidth="1"/>
    <col min="14864" max="14864" width="5.42578125" style="1" bestFit="1" customWidth="1"/>
    <col min="14865" max="14865" width="33.42578125" style="1" bestFit="1" customWidth="1"/>
    <col min="14866" max="14866" width="3.140625" style="1" customWidth="1"/>
    <col min="14867" max="15106" width="10.7109375" style="1"/>
    <col min="15107" max="15107" width="32.5703125" style="1" customWidth="1"/>
    <col min="15108" max="15108" width="14.85546875" style="1" bestFit="1" customWidth="1"/>
    <col min="15109" max="15109" width="7" style="1" customWidth="1"/>
    <col min="15110" max="15110" width="12.5703125" style="1" customWidth="1"/>
    <col min="15111" max="15111" width="4.28515625" style="1" customWidth="1"/>
    <col min="15112" max="15112" width="10.5703125" style="1" customWidth="1"/>
    <col min="15113" max="15113" width="10.85546875" style="1" customWidth="1"/>
    <col min="15114" max="15114" width="12.7109375" style="1" customWidth="1"/>
    <col min="15115" max="15115" width="12.5703125" style="1" customWidth="1"/>
    <col min="15116" max="15117" width="21" style="1" bestFit="1" customWidth="1"/>
    <col min="15118" max="15119" width="21" style="1" customWidth="1"/>
    <col min="15120" max="15120" width="5.42578125" style="1" bestFit="1" customWidth="1"/>
    <col min="15121" max="15121" width="33.42578125" style="1" bestFit="1" customWidth="1"/>
    <col min="15122" max="15122" width="3.140625" style="1" customWidth="1"/>
    <col min="15123" max="15362" width="10.7109375" style="1"/>
    <col min="15363" max="15363" width="32.5703125" style="1" customWidth="1"/>
    <col min="15364" max="15364" width="14.85546875" style="1" bestFit="1" customWidth="1"/>
    <col min="15365" max="15365" width="7" style="1" customWidth="1"/>
    <col min="15366" max="15366" width="12.5703125" style="1" customWidth="1"/>
    <col min="15367" max="15367" width="4.28515625" style="1" customWidth="1"/>
    <col min="15368" max="15368" width="10.5703125" style="1" customWidth="1"/>
    <col min="15369" max="15369" width="10.85546875" style="1" customWidth="1"/>
    <col min="15370" max="15370" width="12.7109375" style="1" customWidth="1"/>
    <col min="15371" max="15371" width="12.5703125" style="1" customWidth="1"/>
    <col min="15372" max="15373" width="21" style="1" bestFit="1" customWidth="1"/>
    <col min="15374" max="15375" width="21" style="1" customWidth="1"/>
    <col min="15376" max="15376" width="5.42578125" style="1" bestFit="1" customWidth="1"/>
    <col min="15377" max="15377" width="33.42578125" style="1" bestFit="1" customWidth="1"/>
    <col min="15378" max="15378" width="3.140625" style="1" customWidth="1"/>
    <col min="15379" max="15618" width="10.7109375" style="1"/>
    <col min="15619" max="15619" width="32.5703125" style="1" customWidth="1"/>
    <col min="15620" max="15620" width="14.85546875" style="1" bestFit="1" customWidth="1"/>
    <col min="15621" max="15621" width="7" style="1" customWidth="1"/>
    <col min="15622" max="15622" width="12.5703125" style="1" customWidth="1"/>
    <col min="15623" max="15623" width="4.28515625" style="1" customWidth="1"/>
    <col min="15624" max="15624" width="10.5703125" style="1" customWidth="1"/>
    <col min="15625" max="15625" width="10.85546875" style="1" customWidth="1"/>
    <col min="15626" max="15626" width="12.7109375" style="1" customWidth="1"/>
    <col min="15627" max="15627" width="12.5703125" style="1" customWidth="1"/>
    <col min="15628" max="15629" width="21" style="1" bestFit="1" customWidth="1"/>
    <col min="15630" max="15631" width="21" style="1" customWidth="1"/>
    <col min="15632" max="15632" width="5.42578125" style="1" bestFit="1" customWidth="1"/>
    <col min="15633" max="15633" width="33.42578125" style="1" bestFit="1" customWidth="1"/>
    <col min="15634" max="15634" width="3.140625" style="1" customWidth="1"/>
    <col min="15635" max="15874" width="10.7109375" style="1"/>
    <col min="15875" max="15875" width="32.5703125" style="1" customWidth="1"/>
    <col min="15876" max="15876" width="14.85546875" style="1" bestFit="1" customWidth="1"/>
    <col min="15877" max="15877" width="7" style="1" customWidth="1"/>
    <col min="15878" max="15878" width="12.5703125" style="1" customWidth="1"/>
    <col min="15879" max="15879" width="4.28515625" style="1" customWidth="1"/>
    <col min="15880" max="15880" width="10.5703125" style="1" customWidth="1"/>
    <col min="15881" max="15881" width="10.85546875" style="1" customWidth="1"/>
    <col min="15882" max="15882" width="12.7109375" style="1" customWidth="1"/>
    <col min="15883" max="15883" width="12.5703125" style="1" customWidth="1"/>
    <col min="15884" max="15885" width="21" style="1" bestFit="1" customWidth="1"/>
    <col min="15886" max="15887" width="21" style="1" customWidth="1"/>
    <col min="15888" max="15888" width="5.42578125" style="1" bestFit="1" customWidth="1"/>
    <col min="15889" max="15889" width="33.42578125" style="1" bestFit="1" customWidth="1"/>
    <col min="15890" max="15890" width="3.140625" style="1" customWidth="1"/>
    <col min="15891" max="16130" width="10.7109375" style="1"/>
    <col min="16131" max="16131" width="32.5703125" style="1" customWidth="1"/>
    <col min="16132" max="16132" width="14.85546875" style="1" bestFit="1" customWidth="1"/>
    <col min="16133" max="16133" width="7" style="1" customWidth="1"/>
    <col min="16134" max="16134" width="12.5703125" style="1" customWidth="1"/>
    <col min="16135" max="16135" width="4.28515625" style="1" customWidth="1"/>
    <col min="16136" max="16136" width="10.5703125" style="1" customWidth="1"/>
    <col min="16137" max="16137" width="10.85546875" style="1" customWidth="1"/>
    <col min="16138" max="16138" width="12.7109375" style="1" customWidth="1"/>
    <col min="16139" max="16139" width="12.5703125" style="1" customWidth="1"/>
    <col min="16140" max="16141" width="21" style="1" bestFit="1" customWidth="1"/>
    <col min="16142" max="16143" width="21" style="1" customWidth="1"/>
    <col min="16144" max="16144" width="5.42578125" style="1" bestFit="1" customWidth="1"/>
    <col min="16145" max="16145" width="33.42578125" style="1" bestFit="1" customWidth="1"/>
    <col min="16146" max="16146" width="3.140625" style="1" customWidth="1"/>
    <col min="16147" max="16384" width="10.7109375" style="1"/>
  </cols>
  <sheetData>
    <row r="2" spans="1:17" ht="15.75" x14ac:dyDescent="0.2">
      <c r="A2" s="228" t="s">
        <v>165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</row>
    <row r="3" spans="1:17" ht="13.5" customHeight="1" x14ac:dyDescent="0.2">
      <c r="A3" s="228" t="s">
        <v>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</row>
    <row r="4" spans="1:17" ht="5.25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3"/>
      <c r="Q4" s="3"/>
    </row>
    <row r="5" spans="1:17" ht="15" customHeight="1" x14ac:dyDescent="0.2">
      <c r="A5" s="5" t="s">
        <v>1</v>
      </c>
      <c r="B5" s="6"/>
      <c r="E5" s="7"/>
      <c r="F5" s="7"/>
      <c r="G5" s="7"/>
      <c r="H5" s="7"/>
    </row>
    <row r="6" spans="1:17" ht="15" x14ac:dyDescent="0.2">
      <c r="A6" s="5" t="s">
        <v>2</v>
      </c>
      <c r="B6" s="6"/>
      <c r="C6" s="5"/>
      <c r="E6" s="9"/>
      <c r="F6" s="10"/>
      <c r="G6" s="10"/>
      <c r="H6" s="10"/>
      <c r="I6" s="10"/>
      <c r="J6" s="10"/>
      <c r="K6" s="10"/>
      <c r="L6" s="10"/>
      <c r="M6" s="10"/>
      <c r="N6" s="11"/>
      <c r="O6" s="10"/>
      <c r="P6" s="10"/>
    </row>
    <row r="7" spans="1:17" ht="15" x14ac:dyDescent="0.2">
      <c r="A7" s="251" t="s">
        <v>3</v>
      </c>
      <c r="B7" s="251"/>
      <c r="C7" s="251"/>
      <c r="D7" s="251"/>
      <c r="E7" s="10"/>
      <c r="F7" s="10"/>
      <c r="G7" s="10"/>
      <c r="H7" s="10"/>
      <c r="I7" s="10"/>
      <c r="J7" s="10"/>
      <c r="L7" s="7"/>
      <c r="M7" s="7"/>
      <c r="O7" s="7"/>
    </row>
    <row r="8" spans="1:17" x14ac:dyDescent="0.2">
      <c r="A8" s="12" t="s">
        <v>4</v>
      </c>
      <c r="B8" s="13" t="s">
        <v>5</v>
      </c>
      <c r="C8" s="13" t="s">
        <v>6</v>
      </c>
      <c r="D8" s="14" t="s">
        <v>7</v>
      </c>
      <c r="E8" s="15"/>
      <c r="F8" s="16" t="s">
        <v>8</v>
      </c>
      <c r="G8" s="17" t="s">
        <v>9</v>
      </c>
      <c r="H8" s="17" t="s">
        <v>10</v>
      </c>
      <c r="I8" s="17" t="s">
        <v>11</v>
      </c>
      <c r="J8" s="17"/>
      <c r="K8" s="17" t="s">
        <v>12</v>
      </c>
      <c r="L8" s="17" t="s">
        <v>13</v>
      </c>
      <c r="M8" s="17"/>
      <c r="N8" s="252" t="s">
        <v>14</v>
      </c>
      <c r="O8" s="200" t="s">
        <v>15</v>
      </c>
      <c r="P8" s="18"/>
      <c r="Q8" s="19" t="s">
        <v>16</v>
      </c>
    </row>
    <row r="9" spans="1:17" x14ac:dyDescent="0.2">
      <c r="A9" s="20" t="s">
        <v>17</v>
      </c>
      <c r="B9" s="21" t="s">
        <v>18</v>
      </c>
      <c r="C9" s="21" t="s">
        <v>19</v>
      </c>
      <c r="D9" s="12" t="s">
        <v>20</v>
      </c>
      <c r="E9" s="22" t="s">
        <v>21</v>
      </c>
      <c r="F9" s="20" t="s">
        <v>22</v>
      </c>
      <c r="G9" s="23" t="s">
        <v>23</v>
      </c>
      <c r="H9" s="23" t="s">
        <v>24</v>
      </c>
      <c r="I9" s="23" t="s">
        <v>25</v>
      </c>
      <c r="J9" s="23"/>
      <c r="K9" s="23" t="s">
        <v>26</v>
      </c>
      <c r="L9" s="23" t="s">
        <v>26</v>
      </c>
      <c r="M9" s="23"/>
      <c r="N9" s="253"/>
      <c r="O9" s="254"/>
      <c r="P9" s="24" t="s">
        <v>27</v>
      </c>
      <c r="Q9" s="25" t="s">
        <v>28</v>
      </c>
    </row>
    <row r="10" spans="1:17" ht="18" customHeight="1" x14ac:dyDescent="0.2">
      <c r="A10" s="255" t="s">
        <v>29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7"/>
    </row>
    <row r="11" spans="1:17" ht="12.75" customHeight="1" x14ac:dyDescent="0.2">
      <c r="A11" s="204" t="s">
        <v>30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58"/>
    </row>
    <row r="12" spans="1:17" ht="20.100000000000001" customHeight="1" x14ac:dyDescent="0.2">
      <c r="A12" s="26" t="s">
        <v>31</v>
      </c>
      <c r="B12" s="27" t="s">
        <v>32</v>
      </c>
      <c r="C12" s="28" t="s">
        <v>33</v>
      </c>
      <c r="D12" s="28">
        <v>0</v>
      </c>
      <c r="E12" s="29">
        <v>0</v>
      </c>
      <c r="F12" s="30">
        <v>41786</v>
      </c>
      <c r="G12" s="30">
        <v>41803</v>
      </c>
      <c r="H12" s="30">
        <v>42626</v>
      </c>
      <c r="I12" s="30">
        <v>46186</v>
      </c>
      <c r="J12" s="30"/>
      <c r="K12" s="31">
        <v>64120088.711000003</v>
      </c>
      <c r="L12" s="31">
        <v>23934138.682</v>
      </c>
      <c r="M12" s="31"/>
      <c r="N12" s="32" t="s">
        <v>34</v>
      </c>
      <c r="O12" s="33">
        <v>-2.4</v>
      </c>
      <c r="P12" s="28" t="s">
        <v>35</v>
      </c>
      <c r="Q12" s="34" t="s">
        <v>36</v>
      </c>
    </row>
    <row r="13" spans="1:17" ht="20.100000000000001" customHeight="1" x14ac:dyDescent="0.2">
      <c r="A13" s="29" t="s">
        <v>37</v>
      </c>
      <c r="B13" s="27" t="s">
        <v>38</v>
      </c>
      <c r="C13" s="28" t="s">
        <v>33</v>
      </c>
      <c r="D13" s="28">
        <v>0</v>
      </c>
      <c r="E13" s="29">
        <v>0</v>
      </c>
      <c r="F13" s="30">
        <v>42368</v>
      </c>
      <c r="G13" s="30">
        <v>42426</v>
      </c>
      <c r="H13" s="30">
        <v>43246</v>
      </c>
      <c r="I13" s="30">
        <v>46809</v>
      </c>
      <c r="J13" s="30"/>
      <c r="K13" s="31">
        <v>18375904.699999999</v>
      </c>
      <c r="L13" s="31">
        <v>18375904.693</v>
      </c>
      <c r="M13" s="31"/>
      <c r="N13" s="35" t="s">
        <v>39</v>
      </c>
      <c r="O13" s="33">
        <v>-1.97</v>
      </c>
      <c r="P13" s="28" t="s">
        <v>35</v>
      </c>
      <c r="Q13" s="34" t="s">
        <v>40</v>
      </c>
    </row>
    <row r="14" spans="1:17" ht="20.100000000000001" customHeight="1" x14ac:dyDescent="0.2">
      <c r="A14" s="26" t="s">
        <v>41</v>
      </c>
      <c r="B14" s="27" t="s">
        <v>42</v>
      </c>
      <c r="C14" s="28" t="s">
        <v>33</v>
      </c>
      <c r="D14" s="28">
        <v>0</v>
      </c>
      <c r="E14" s="29">
        <v>0</v>
      </c>
      <c r="F14" s="30">
        <v>43678</v>
      </c>
      <c r="G14" s="30">
        <v>43725</v>
      </c>
      <c r="H14" s="30">
        <v>44547</v>
      </c>
      <c r="I14" s="30">
        <v>11583</v>
      </c>
      <c r="J14" s="30" t="s">
        <v>166</v>
      </c>
      <c r="K14" s="31">
        <v>50000000</v>
      </c>
      <c r="L14" s="31">
        <v>50000000</v>
      </c>
      <c r="M14" s="31"/>
      <c r="N14" s="35" t="s">
        <v>39</v>
      </c>
      <c r="O14" s="33">
        <v>0.25</v>
      </c>
      <c r="P14" s="28" t="s">
        <v>35</v>
      </c>
      <c r="Q14" s="36" t="s">
        <v>43</v>
      </c>
    </row>
    <row r="15" spans="1:17" ht="20.100000000000001" customHeight="1" x14ac:dyDescent="0.2">
      <c r="A15" s="26" t="s">
        <v>44</v>
      </c>
      <c r="B15" s="27" t="s">
        <v>45</v>
      </c>
      <c r="C15" s="28" t="s">
        <v>33</v>
      </c>
      <c r="D15" s="28">
        <v>0</v>
      </c>
      <c r="E15" s="29">
        <v>0</v>
      </c>
      <c r="F15" s="30">
        <v>43875</v>
      </c>
      <c r="G15" s="30">
        <v>43893</v>
      </c>
      <c r="H15" s="30">
        <v>44715</v>
      </c>
      <c r="I15" s="30">
        <v>11751</v>
      </c>
      <c r="J15" s="30" t="s">
        <v>167</v>
      </c>
      <c r="K15" s="31">
        <v>208908000</v>
      </c>
      <c r="L15" s="31">
        <v>208907926.98699999</v>
      </c>
      <c r="M15" s="31"/>
      <c r="N15" s="35" t="s">
        <v>39</v>
      </c>
      <c r="O15" s="33">
        <v>0.25</v>
      </c>
      <c r="P15" s="28" t="s">
        <v>35</v>
      </c>
      <c r="Q15" s="36" t="s">
        <v>46</v>
      </c>
    </row>
    <row r="16" spans="1:17" ht="20.100000000000001" customHeight="1" x14ac:dyDescent="0.2">
      <c r="A16" s="29" t="s">
        <v>47</v>
      </c>
      <c r="B16" s="27" t="s">
        <v>48</v>
      </c>
      <c r="C16" s="28" t="s">
        <v>33</v>
      </c>
      <c r="D16" s="28">
        <v>0</v>
      </c>
      <c r="E16" s="29">
        <v>0</v>
      </c>
      <c r="F16" s="30">
        <v>42725</v>
      </c>
      <c r="G16" s="30">
        <v>42765</v>
      </c>
      <c r="H16" s="30">
        <v>43585</v>
      </c>
      <c r="I16" s="30">
        <v>47148</v>
      </c>
      <c r="J16" s="30"/>
      <c r="K16" s="31">
        <v>60000000</v>
      </c>
      <c r="L16" s="31">
        <v>60000000</v>
      </c>
      <c r="M16" s="31"/>
      <c r="N16" s="32" t="s">
        <v>34</v>
      </c>
      <c r="O16" s="37">
        <v>-1.18</v>
      </c>
      <c r="P16" s="28" t="s">
        <v>35</v>
      </c>
      <c r="Q16" s="36" t="s">
        <v>49</v>
      </c>
    </row>
    <row r="17" spans="1:17" s="40" customFormat="1" x14ac:dyDescent="0.2">
      <c r="A17" s="29" t="s">
        <v>126</v>
      </c>
      <c r="B17" s="27" t="s">
        <v>50</v>
      </c>
      <c r="C17" s="28" t="s">
        <v>33</v>
      </c>
      <c r="D17" s="28">
        <v>0</v>
      </c>
      <c r="E17" s="29">
        <v>0</v>
      </c>
      <c r="F17" s="30">
        <v>43123</v>
      </c>
      <c r="G17" s="30">
        <v>43158</v>
      </c>
      <c r="H17" s="30">
        <v>43978</v>
      </c>
      <c r="I17" s="30">
        <v>47541</v>
      </c>
      <c r="J17" s="30" t="s">
        <v>166</v>
      </c>
      <c r="K17" s="31">
        <v>10000000</v>
      </c>
      <c r="L17" s="31">
        <v>10000000</v>
      </c>
      <c r="M17" s="31"/>
      <c r="N17" s="32" t="s">
        <v>39</v>
      </c>
      <c r="O17" s="33">
        <v>-2.02</v>
      </c>
      <c r="P17" s="38" t="s">
        <v>35</v>
      </c>
      <c r="Q17" s="39" t="s">
        <v>51</v>
      </c>
    </row>
    <row r="18" spans="1:17" s="40" customFormat="1" x14ac:dyDescent="0.2">
      <c r="A18" s="113" t="s">
        <v>156</v>
      </c>
      <c r="B18" s="27" t="s">
        <v>153</v>
      </c>
      <c r="C18" s="28" t="s">
        <v>33</v>
      </c>
      <c r="D18" s="28">
        <v>0</v>
      </c>
      <c r="E18" s="29">
        <v>0</v>
      </c>
      <c r="F18" s="30">
        <v>44578</v>
      </c>
      <c r="G18" s="30">
        <v>44586</v>
      </c>
      <c r="H18" s="30">
        <v>45407</v>
      </c>
      <c r="I18" s="30">
        <v>48969</v>
      </c>
      <c r="J18" s="30" t="s">
        <v>167</v>
      </c>
      <c r="K18" s="31">
        <v>366367000</v>
      </c>
      <c r="L18" s="31">
        <v>366367000</v>
      </c>
      <c r="M18" s="31"/>
      <c r="N18" s="32" t="s">
        <v>39</v>
      </c>
      <c r="O18" s="33">
        <v>1.9</v>
      </c>
      <c r="P18" s="38" t="s">
        <v>35</v>
      </c>
      <c r="Q18" s="39" t="s">
        <v>56</v>
      </c>
    </row>
    <row r="19" spans="1:17" s="40" customFormat="1" x14ac:dyDescent="0.2">
      <c r="A19" s="113" t="s">
        <v>157</v>
      </c>
      <c r="B19" s="27" t="s">
        <v>154</v>
      </c>
      <c r="C19" s="28" t="s">
        <v>33</v>
      </c>
      <c r="D19" s="28">
        <v>0</v>
      </c>
      <c r="E19" s="29">
        <v>0</v>
      </c>
      <c r="F19" s="30">
        <v>44575</v>
      </c>
      <c r="G19" s="30">
        <v>44586</v>
      </c>
      <c r="H19" s="30">
        <v>45772</v>
      </c>
      <c r="I19" s="30">
        <v>48969</v>
      </c>
      <c r="J19" s="30" t="s">
        <v>167</v>
      </c>
      <c r="K19" s="31">
        <v>230000000</v>
      </c>
      <c r="L19" s="31">
        <v>230000000</v>
      </c>
      <c r="M19" s="31"/>
      <c r="N19" s="32" t="s">
        <v>39</v>
      </c>
      <c r="O19" s="33">
        <v>1.59</v>
      </c>
      <c r="P19" s="38" t="s">
        <v>35</v>
      </c>
      <c r="Q19" s="39" t="s">
        <v>56</v>
      </c>
    </row>
    <row r="20" spans="1:17" s="40" customFormat="1" x14ac:dyDescent="0.2">
      <c r="A20" s="113" t="s">
        <v>158</v>
      </c>
      <c r="B20" s="27" t="s">
        <v>153</v>
      </c>
      <c r="C20" s="28" t="s">
        <v>33</v>
      </c>
      <c r="D20" s="28">
        <v>0</v>
      </c>
      <c r="E20" s="29">
        <v>0</v>
      </c>
      <c r="F20" s="30">
        <v>44578</v>
      </c>
      <c r="G20" s="30">
        <v>44586</v>
      </c>
      <c r="H20" s="30">
        <v>45407</v>
      </c>
      <c r="I20" s="30">
        <v>48969</v>
      </c>
      <c r="J20" s="30" t="s">
        <v>167</v>
      </c>
      <c r="K20" s="31">
        <v>220000000</v>
      </c>
      <c r="L20" s="31">
        <v>220000000</v>
      </c>
      <c r="M20" s="31"/>
      <c r="N20" s="32" t="s">
        <v>39</v>
      </c>
      <c r="O20" s="33">
        <v>1.9</v>
      </c>
      <c r="P20" s="38" t="s">
        <v>35</v>
      </c>
      <c r="Q20" s="39" t="s">
        <v>56</v>
      </c>
    </row>
    <row r="21" spans="1:17" s="40" customFormat="1" x14ac:dyDescent="0.2">
      <c r="A21" s="113" t="s">
        <v>159</v>
      </c>
      <c r="B21" s="27" t="s">
        <v>153</v>
      </c>
      <c r="C21" s="28" t="s">
        <v>33</v>
      </c>
      <c r="D21" s="28">
        <v>0</v>
      </c>
      <c r="E21" s="29">
        <v>0</v>
      </c>
      <c r="F21" s="30">
        <v>44578</v>
      </c>
      <c r="G21" s="30">
        <v>44586</v>
      </c>
      <c r="H21" s="30">
        <v>45407</v>
      </c>
      <c r="I21" s="30">
        <v>48969</v>
      </c>
      <c r="J21" s="30" t="s">
        <v>167</v>
      </c>
      <c r="K21" s="31">
        <v>95333000</v>
      </c>
      <c r="L21" s="31">
        <v>95333000</v>
      </c>
      <c r="M21" s="31"/>
      <c r="N21" s="32" t="s">
        <v>39</v>
      </c>
      <c r="O21" s="33">
        <v>1.9</v>
      </c>
      <c r="P21" s="38" t="s">
        <v>35</v>
      </c>
      <c r="Q21" s="39" t="s">
        <v>56</v>
      </c>
    </row>
    <row r="22" spans="1:17" s="40" customFormat="1" x14ac:dyDescent="0.2">
      <c r="A22" s="113" t="s">
        <v>160</v>
      </c>
      <c r="B22" s="27" t="s">
        <v>153</v>
      </c>
      <c r="C22" s="28" t="s">
        <v>33</v>
      </c>
      <c r="D22" s="28">
        <v>0</v>
      </c>
      <c r="E22" s="29">
        <v>0</v>
      </c>
      <c r="F22" s="30">
        <v>44578</v>
      </c>
      <c r="G22" s="30">
        <v>44586</v>
      </c>
      <c r="H22" s="30">
        <v>45407</v>
      </c>
      <c r="I22" s="30">
        <v>48969</v>
      </c>
      <c r="J22" s="30" t="s">
        <v>167</v>
      </c>
      <c r="K22" s="31">
        <v>88000000</v>
      </c>
      <c r="L22" s="31">
        <v>88000000</v>
      </c>
      <c r="M22" s="31"/>
      <c r="N22" s="32" t="s">
        <v>39</v>
      </c>
      <c r="O22" s="33">
        <v>1.9</v>
      </c>
      <c r="P22" s="38" t="s">
        <v>35</v>
      </c>
      <c r="Q22" s="39" t="s">
        <v>56</v>
      </c>
    </row>
    <row r="23" spans="1:17" ht="18" customHeight="1" x14ac:dyDescent="0.2">
      <c r="A23" s="183" t="s">
        <v>52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246"/>
    </row>
    <row r="24" spans="1:17" s="40" customFormat="1" x14ac:dyDescent="0.2">
      <c r="A24" s="26" t="s">
        <v>53</v>
      </c>
      <c r="B24" s="27" t="s">
        <v>54</v>
      </c>
      <c r="C24" s="41" t="s">
        <v>33</v>
      </c>
      <c r="D24" s="28">
        <v>0</v>
      </c>
      <c r="E24" s="29">
        <v>0</v>
      </c>
      <c r="F24" s="30">
        <v>43762</v>
      </c>
      <c r="G24" s="30">
        <v>43763</v>
      </c>
      <c r="H24" s="30">
        <v>45589</v>
      </c>
      <c r="I24" s="30">
        <v>45589</v>
      </c>
      <c r="J24" s="30" t="s">
        <v>168</v>
      </c>
      <c r="K24" s="31">
        <v>300000000</v>
      </c>
      <c r="L24" s="31">
        <v>300000000</v>
      </c>
      <c r="M24" s="31"/>
      <c r="N24" s="42" t="s">
        <v>55</v>
      </c>
      <c r="O24" s="33"/>
      <c r="P24" s="28" t="s">
        <v>35</v>
      </c>
      <c r="Q24" s="34" t="s">
        <v>56</v>
      </c>
    </row>
    <row r="25" spans="1:17" s="40" customFormat="1" x14ac:dyDescent="0.2">
      <c r="A25" s="26" t="s">
        <v>53</v>
      </c>
      <c r="B25" s="27" t="s">
        <v>57</v>
      </c>
      <c r="C25" s="41" t="s">
        <v>33</v>
      </c>
      <c r="D25" s="28">
        <v>0</v>
      </c>
      <c r="E25" s="29">
        <v>0</v>
      </c>
      <c r="F25" s="30">
        <v>43762</v>
      </c>
      <c r="G25" s="30">
        <v>43763</v>
      </c>
      <c r="H25" s="30">
        <v>47415</v>
      </c>
      <c r="I25" s="30">
        <v>47415</v>
      </c>
      <c r="J25" s="30" t="s">
        <v>168</v>
      </c>
      <c r="K25" s="31">
        <v>300000000</v>
      </c>
      <c r="L25" s="31">
        <v>300000000</v>
      </c>
      <c r="M25" s="31"/>
      <c r="N25" s="32" t="s">
        <v>58</v>
      </c>
      <c r="O25" s="37" t="s">
        <v>59</v>
      </c>
      <c r="P25" s="28" t="s">
        <v>35</v>
      </c>
      <c r="Q25" s="34" t="s">
        <v>56</v>
      </c>
    </row>
    <row r="26" spans="1:17" s="40" customFormat="1" x14ac:dyDescent="0.2">
      <c r="A26" s="26" t="s">
        <v>53</v>
      </c>
      <c r="B26" s="27" t="s">
        <v>60</v>
      </c>
      <c r="C26" s="41" t="s">
        <v>61</v>
      </c>
      <c r="D26" s="28">
        <v>0</v>
      </c>
      <c r="E26" s="29">
        <v>0</v>
      </c>
      <c r="F26" s="30">
        <v>43762</v>
      </c>
      <c r="G26" s="30">
        <v>43763</v>
      </c>
      <c r="H26" s="30">
        <v>14542</v>
      </c>
      <c r="I26" s="30">
        <v>14542</v>
      </c>
      <c r="J26" s="30" t="s">
        <v>169</v>
      </c>
      <c r="K26" s="43" t="s">
        <v>62</v>
      </c>
      <c r="L26" s="43" t="s">
        <v>63</v>
      </c>
      <c r="M26" s="43"/>
      <c r="N26" s="44">
        <v>3.3300000000000003E-2</v>
      </c>
      <c r="O26" s="33"/>
      <c r="P26" s="41" t="s">
        <v>64</v>
      </c>
      <c r="Q26" s="34" t="s">
        <v>56</v>
      </c>
    </row>
    <row r="27" spans="1:17" s="40" customFormat="1" x14ac:dyDescent="0.2">
      <c r="A27" s="26" t="s">
        <v>53</v>
      </c>
      <c r="B27" s="27" t="s">
        <v>65</v>
      </c>
      <c r="C27" s="41" t="s">
        <v>61</v>
      </c>
      <c r="D27" s="28">
        <v>0</v>
      </c>
      <c r="E27" s="29">
        <v>0</v>
      </c>
      <c r="F27" s="30">
        <v>43762</v>
      </c>
      <c r="G27" s="30">
        <v>43763</v>
      </c>
      <c r="H27" s="30">
        <v>17830</v>
      </c>
      <c r="I27" s="30">
        <v>17830</v>
      </c>
      <c r="J27" s="30" t="s">
        <v>166</v>
      </c>
      <c r="K27" s="43" t="s">
        <v>62</v>
      </c>
      <c r="L27" s="43" t="s">
        <v>63</v>
      </c>
      <c r="M27" s="43"/>
      <c r="N27" s="44">
        <v>3.49E-2</v>
      </c>
      <c r="O27" s="33"/>
      <c r="P27" s="41" t="s">
        <v>64</v>
      </c>
      <c r="Q27" s="34" t="s">
        <v>56</v>
      </c>
    </row>
    <row r="28" spans="1:17" x14ac:dyDescent="0.2">
      <c r="A28" s="26" t="s">
        <v>53</v>
      </c>
      <c r="B28" s="27" t="s">
        <v>66</v>
      </c>
      <c r="C28" s="41" t="s">
        <v>33</v>
      </c>
      <c r="D28" s="28">
        <v>0</v>
      </c>
      <c r="E28" s="29">
        <v>0</v>
      </c>
      <c r="F28" s="30">
        <v>43972</v>
      </c>
      <c r="G28" s="30">
        <v>43973</v>
      </c>
      <c r="H28" s="30">
        <v>47624</v>
      </c>
      <c r="I28" s="30">
        <v>47624</v>
      </c>
      <c r="J28" s="30" t="s">
        <v>166</v>
      </c>
      <c r="K28" s="31">
        <v>212550000</v>
      </c>
      <c r="L28" s="45">
        <v>212550000</v>
      </c>
      <c r="M28" s="45"/>
      <c r="N28" s="32" t="s">
        <v>58</v>
      </c>
      <c r="O28" s="37" t="s">
        <v>67</v>
      </c>
      <c r="P28" s="28" t="s">
        <v>35</v>
      </c>
      <c r="Q28" s="34" t="s">
        <v>56</v>
      </c>
    </row>
    <row r="29" spans="1:17" x14ac:dyDescent="0.2">
      <c r="A29" s="26" t="s">
        <v>53</v>
      </c>
      <c r="B29" s="27" t="s">
        <v>68</v>
      </c>
      <c r="C29" s="41" t="s">
        <v>61</v>
      </c>
      <c r="D29" s="28">
        <v>0</v>
      </c>
      <c r="E29" s="29">
        <v>0</v>
      </c>
      <c r="F29" s="30">
        <v>43972</v>
      </c>
      <c r="G29" s="30">
        <v>43973</v>
      </c>
      <c r="H29" s="30">
        <v>51277</v>
      </c>
      <c r="I29" s="30">
        <v>51277</v>
      </c>
      <c r="J29" s="30" t="s">
        <v>170</v>
      </c>
      <c r="K29" s="46" t="s">
        <v>69</v>
      </c>
      <c r="L29" s="46" t="s">
        <v>69</v>
      </c>
      <c r="M29" s="46"/>
      <c r="N29" s="47">
        <v>3.9300000000000002E-2</v>
      </c>
      <c r="O29" s="33"/>
      <c r="P29" s="41" t="s">
        <v>64</v>
      </c>
      <c r="Q29" s="34" t="s">
        <v>56</v>
      </c>
    </row>
    <row r="30" spans="1:17" x14ac:dyDescent="0.2">
      <c r="A30" s="26" t="s">
        <v>136</v>
      </c>
      <c r="B30" s="27" t="s">
        <v>128</v>
      </c>
      <c r="C30" s="41" t="s">
        <v>33</v>
      </c>
      <c r="D30" s="28">
        <v>0</v>
      </c>
      <c r="E30" s="29">
        <v>0</v>
      </c>
      <c r="F30" s="30">
        <v>44252</v>
      </c>
      <c r="G30" s="30">
        <v>44253</v>
      </c>
      <c r="H30" s="30">
        <v>45713</v>
      </c>
      <c r="I30" s="30">
        <v>45713</v>
      </c>
      <c r="J30" s="30" t="s">
        <v>171</v>
      </c>
      <c r="K30" s="31">
        <v>240550000</v>
      </c>
      <c r="L30" s="31">
        <v>240550000</v>
      </c>
      <c r="M30" s="31"/>
      <c r="N30" s="32" t="s">
        <v>58</v>
      </c>
      <c r="O30" s="33" t="s">
        <v>132</v>
      </c>
      <c r="P30" s="28" t="s">
        <v>35</v>
      </c>
      <c r="Q30" s="34" t="s">
        <v>56</v>
      </c>
    </row>
    <row r="31" spans="1:17" x14ac:dyDescent="0.2">
      <c r="A31" s="26" t="s">
        <v>136</v>
      </c>
      <c r="B31" s="27" t="s">
        <v>129</v>
      </c>
      <c r="C31" s="41" t="s">
        <v>33</v>
      </c>
      <c r="D31" s="28">
        <v>0</v>
      </c>
      <c r="E31" s="29">
        <v>0</v>
      </c>
      <c r="F31" s="30">
        <v>44252</v>
      </c>
      <c r="G31" s="30">
        <v>44253</v>
      </c>
      <c r="H31" s="30">
        <v>47904</v>
      </c>
      <c r="I31" s="30">
        <v>47904</v>
      </c>
      <c r="J31" s="30" t="s">
        <v>171</v>
      </c>
      <c r="K31" s="31">
        <v>59160000</v>
      </c>
      <c r="L31" s="31">
        <v>59160000</v>
      </c>
      <c r="M31" s="31"/>
      <c r="N31" s="32" t="s">
        <v>58</v>
      </c>
      <c r="O31" s="33" t="s">
        <v>133</v>
      </c>
      <c r="P31" s="28" t="s">
        <v>35</v>
      </c>
      <c r="Q31" s="34" t="s">
        <v>56</v>
      </c>
    </row>
    <row r="32" spans="1:17" x14ac:dyDescent="0.2">
      <c r="A32" s="26" t="s">
        <v>136</v>
      </c>
      <c r="B32" s="27" t="s">
        <v>130</v>
      </c>
      <c r="C32" s="41" t="s">
        <v>61</v>
      </c>
      <c r="D32" s="28">
        <v>0</v>
      </c>
      <c r="E32" s="29">
        <v>0</v>
      </c>
      <c r="F32" s="30">
        <v>44252</v>
      </c>
      <c r="G32" s="30">
        <v>44253</v>
      </c>
      <c r="H32" s="30">
        <v>49730</v>
      </c>
      <c r="I32" s="30">
        <v>49730</v>
      </c>
      <c r="J32" s="30" t="s">
        <v>172</v>
      </c>
      <c r="K32" s="46" t="s">
        <v>138</v>
      </c>
      <c r="L32" s="46" t="s">
        <v>138</v>
      </c>
      <c r="M32" s="46"/>
      <c r="N32" s="47" t="s">
        <v>134</v>
      </c>
      <c r="O32" s="33"/>
      <c r="P32" s="41" t="s">
        <v>64</v>
      </c>
      <c r="Q32" s="34" t="s">
        <v>56</v>
      </c>
    </row>
    <row r="33" spans="1:17" x14ac:dyDescent="0.2">
      <c r="A33" s="26" t="s">
        <v>136</v>
      </c>
      <c r="B33" s="27" t="s">
        <v>131</v>
      </c>
      <c r="C33" s="41" t="s">
        <v>61</v>
      </c>
      <c r="D33" s="28">
        <v>0</v>
      </c>
      <c r="E33" s="29">
        <v>0</v>
      </c>
      <c r="F33" s="30">
        <v>44252</v>
      </c>
      <c r="G33" s="30">
        <v>44253</v>
      </c>
      <c r="H33" s="30">
        <v>53383</v>
      </c>
      <c r="I33" s="30">
        <v>53383</v>
      </c>
      <c r="J33" s="30" t="s">
        <v>167</v>
      </c>
      <c r="K33" s="46" t="s">
        <v>137</v>
      </c>
      <c r="L33" s="46" t="s">
        <v>137</v>
      </c>
      <c r="M33" s="46"/>
      <c r="N33" s="47" t="s">
        <v>135</v>
      </c>
      <c r="O33" s="33"/>
      <c r="P33" s="41" t="s">
        <v>64</v>
      </c>
      <c r="Q33" s="34" t="s">
        <v>56</v>
      </c>
    </row>
    <row r="34" spans="1:17" ht="25.5" x14ac:dyDescent="0.2">
      <c r="A34" s="26" t="s">
        <v>136</v>
      </c>
      <c r="B34" s="27" t="s">
        <v>142</v>
      </c>
      <c r="C34" s="41" t="s">
        <v>33</v>
      </c>
      <c r="D34" s="28">
        <v>0</v>
      </c>
      <c r="E34" s="29">
        <v>0</v>
      </c>
      <c r="F34" s="30">
        <v>44532</v>
      </c>
      <c r="G34" s="30">
        <v>44533</v>
      </c>
      <c r="H34" s="30">
        <v>47881</v>
      </c>
      <c r="I34" s="30">
        <v>48915</v>
      </c>
      <c r="J34" s="30"/>
      <c r="K34" s="31">
        <v>103000000</v>
      </c>
      <c r="L34" s="31">
        <v>103000000</v>
      </c>
      <c r="M34" s="31"/>
      <c r="N34" s="32" t="s">
        <v>146</v>
      </c>
      <c r="O34" s="33" t="s">
        <v>147</v>
      </c>
      <c r="P34" s="28" t="s">
        <v>35</v>
      </c>
      <c r="Q34" s="112" t="s">
        <v>148</v>
      </c>
    </row>
    <row r="35" spans="1:17" ht="25.5" x14ac:dyDescent="0.2">
      <c r="A35" s="26" t="s">
        <v>136</v>
      </c>
      <c r="B35" s="27" t="s">
        <v>143</v>
      </c>
      <c r="C35" s="41" t="s">
        <v>61</v>
      </c>
      <c r="D35" s="28">
        <v>0</v>
      </c>
      <c r="E35" s="29">
        <v>0</v>
      </c>
      <c r="F35" s="30">
        <v>44532</v>
      </c>
      <c r="G35" s="30">
        <v>44533</v>
      </c>
      <c r="H35" s="30">
        <v>49707</v>
      </c>
      <c r="I35" s="30">
        <v>51837</v>
      </c>
      <c r="J35" s="30"/>
      <c r="K35" s="46" t="s">
        <v>144</v>
      </c>
      <c r="L35" s="46" t="s">
        <v>144</v>
      </c>
      <c r="M35" s="46"/>
      <c r="N35" s="47" t="s">
        <v>145</v>
      </c>
      <c r="O35" s="33"/>
      <c r="P35" s="41" t="s">
        <v>64</v>
      </c>
      <c r="Q35" s="112" t="s">
        <v>148</v>
      </c>
    </row>
    <row r="36" spans="1:17" ht="18" customHeight="1" x14ac:dyDescent="0.2">
      <c r="A36" s="255" t="s">
        <v>70</v>
      </c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256"/>
      <c r="P36" s="256"/>
      <c r="Q36" s="257"/>
    </row>
    <row r="37" spans="1:17" ht="18" customHeight="1" x14ac:dyDescent="0.2">
      <c r="A37" s="183" t="s">
        <v>71</v>
      </c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246"/>
    </row>
    <row r="38" spans="1:17" ht="18" customHeight="1" x14ac:dyDescent="0.2">
      <c r="A38" s="29" t="s">
        <v>72</v>
      </c>
      <c r="B38" s="27" t="s">
        <v>73</v>
      </c>
      <c r="C38" s="28" t="s">
        <v>33</v>
      </c>
      <c r="D38" s="28">
        <v>0</v>
      </c>
      <c r="E38" s="29">
        <v>0</v>
      </c>
      <c r="F38" s="30">
        <v>39289</v>
      </c>
      <c r="G38" s="30">
        <v>39289</v>
      </c>
      <c r="H38" s="30">
        <v>46229</v>
      </c>
      <c r="I38" s="30">
        <v>46960</v>
      </c>
      <c r="J38" s="30"/>
      <c r="K38" s="31">
        <v>578577000</v>
      </c>
      <c r="L38" s="31">
        <v>578577000</v>
      </c>
      <c r="M38" s="31"/>
      <c r="N38" s="44">
        <v>9.7500000000000003E-2</v>
      </c>
      <c r="O38" s="48">
        <v>0</v>
      </c>
      <c r="P38" s="28" t="s">
        <v>64</v>
      </c>
      <c r="Q38" s="34" t="s">
        <v>56</v>
      </c>
    </row>
    <row r="39" spans="1:17" ht="18" customHeight="1" x14ac:dyDescent="0.2">
      <c r="A39" s="183" t="s">
        <v>74</v>
      </c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246"/>
    </row>
    <row r="40" spans="1:17" ht="16.5" customHeight="1" x14ac:dyDescent="0.2">
      <c r="A40" s="29" t="s">
        <v>75</v>
      </c>
      <c r="B40" s="27" t="s">
        <v>76</v>
      </c>
      <c r="C40" s="28" t="s">
        <v>77</v>
      </c>
      <c r="D40" s="28" t="s">
        <v>78</v>
      </c>
      <c r="E40" s="29">
        <v>120</v>
      </c>
      <c r="F40" s="30">
        <v>39430</v>
      </c>
      <c r="G40" s="30">
        <v>41246</v>
      </c>
      <c r="H40" s="30">
        <v>43281</v>
      </c>
      <c r="I40" s="30">
        <v>50404</v>
      </c>
      <c r="J40" s="30"/>
      <c r="K40" s="49">
        <v>3500</v>
      </c>
      <c r="L40" s="49">
        <v>2697.5184199999999</v>
      </c>
      <c r="M40" s="49"/>
      <c r="N40" s="44">
        <v>0.02</v>
      </c>
      <c r="O40" s="48">
        <v>0</v>
      </c>
      <c r="P40" s="28" t="s">
        <v>79</v>
      </c>
      <c r="Q40" s="34" t="s">
        <v>80</v>
      </c>
    </row>
    <row r="41" spans="1:17" ht="18" customHeight="1" x14ac:dyDescent="0.2">
      <c r="A41" s="183" t="s">
        <v>81</v>
      </c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246"/>
    </row>
    <row r="42" spans="1:17" ht="17.25" customHeight="1" x14ac:dyDescent="0.2">
      <c r="A42" s="29" t="s">
        <v>82</v>
      </c>
      <c r="B42" s="50" t="s">
        <v>83</v>
      </c>
      <c r="C42" s="28" t="s">
        <v>84</v>
      </c>
      <c r="D42" s="28" t="s">
        <v>85</v>
      </c>
      <c r="E42" s="29">
        <v>120</v>
      </c>
      <c r="F42" s="30">
        <v>36102</v>
      </c>
      <c r="G42" s="30">
        <v>36280</v>
      </c>
      <c r="H42" s="30">
        <v>39868</v>
      </c>
      <c r="I42" s="30">
        <v>47173</v>
      </c>
      <c r="J42" s="30"/>
      <c r="K42" s="51">
        <v>9500</v>
      </c>
      <c r="L42" s="52">
        <v>9499.9847199999986</v>
      </c>
      <c r="M42" s="52"/>
      <c r="N42" s="53">
        <v>0.01</v>
      </c>
      <c r="O42" s="54">
        <v>0</v>
      </c>
      <c r="P42" s="28" t="s">
        <v>86</v>
      </c>
      <c r="Q42" s="29" t="s">
        <v>87</v>
      </c>
    </row>
    <row r="43" spans="1:17" ht="18" customHeight="1" x14ac:dyDescent="0.2">
      <c r="A43" s="183" t="s">
        <v>88</v>
      </c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246"/>
    </row>
    <row r="44" spans="1:17" ht="17.25" customHeight="1" x14ac:dyDescent="0.2">
      <c r="A44" s="29" t="s">
        <v>89</v>
      </c>
      <c r="B44" s="27">
        <v>1385</v>
      </c>
      <c r="C44" s="28" t="s">
        <v>84</v>
      </c>
      <c r="D44" s="28" t="s">
        <v>90</v>
      </c>
      <c r="E44" s="29">
        <v>120</v>
      </c>
      <c r="F44" s="30">
        <v>37351</v>
      </c>
      <c r="G44" s="30">
        <v>37496</v>
      </c>
      <c r="H44" s="30">
        <v>38812</v>
      </c>
      <c r="I44" s="30">
        <v>44656</v>
      </c>
      <c r="J44" s="30"/>
      <c r="K44" s="51">
        <v>16000</v>
      </c>
      <c r="L44" s="52">
        <v>15940.16409</v>
      </c>
      <c r="M44" s="52"/>
      <c r="N44" s="55" t="s">
        <v>91</v>
      </c>
      <c r="O44" s="56" t="s">
        <v>155</v>
      </c>
      <c r="P44" s="28" t="s">
        <v>79</v>
      </c>
      <c r="Q44" s="34" t="s">
        <v>93</v>
      </c>
    </row>
    <row r="45" spans="1:17" ht="23.25" customHeight="1" x14ac:dyDescent="0.2">
      <c r="A45" s="29" t="s">
        <v>94</v>
      </c>
      <c r="B45" s="27">
        <v>1812</v>
      </c>
      <c r="C45" s="28" t="s">
        <v>84</v>
      </c>
      <c r="D45" s="28" t="s">
        <v>78</v>
      </c>
      <c r="E45" s="29">
        <v>120</v>
      </c>
      <c r="F45" s="30">
        <v>39073</v>
      </c>
      <c r="G45" s="57">
        <v>39414</v>
      </c>
      <c r="H45" s="57">
        <v>40892</v>
      </c>
      <c r="I45" s="57">
        <v>48197</v>
      </c>
      <c r="J45" s="57"/>
      <c r="K45" s="58">
        <v>60000</v>
      </c>
      <c r="L45" s="59">
        <v>59169.661160000003</v>
      </c>
      <c r="M45" s="118"/>
      <c r="N45" s="60" t="s">
        <v>95</v>
      </c>
      <c r="O45" s="54">
        <v>0</v>
      </c>
      <c r="P45" s="61" t="s">
        <v>79</v>
      </c>
      <c r="Q45" s="34" t="s">
        <v>96</v>
      </c>
    </row>
    <row r="46" spans="1:17" x14ac:dyDescent="0.2">
      <c r="A46" s="62" t="s">
        <v>97</v>
      </c>
      <c r="B46" s="27">
        <v>1812</v>
      </c>
      <c r="C46" s="63" t="s">
        <v>84</v>
      </c>
      <c r="D46" s="28" t="s">
        <v>78</v>
      </c>
      <c r="E46" s="29">
        <v>120</v>
      </c>
      <c r="F46" s="30">
        <v>39073</v>
      </c>
      <c r="G46" s="57">
        <v>39414</v>
      </c>
      <c r="H46" s="64">
        <v>40892</v>
      </c>
      <c r="I46" s="64">
        <v>48197</v>
      </c>
      <c r="J46" s="64"/>
      <c r="K46" s="65">
        <v>25179.261859999999</v>
      </c>
      <c r="L46" s="66">
        <v>25179.261859999999</v>
      </c>
      <c r="M46" s="66"/>
      <c r="N46" s="67">
        <v>4.5900000000000003E-2</v>
      </c>
      <c r="O46" s="56" t="s">
        <v>92</v>
      </c>
      <c r="P46" s="61" t="s">
        <v>79</v>
      </c>
      <c r="Q46" s="34" t="s">
        <v>96</v>
      </c>
    </row>
    <row r="47" spans="1:17" x14ac:dyDescent="0.2">
      <c r="A47" s="62" t="s">
        <v>98</v>
      </c>
      <c r="B47" s="27">
        <v>1812</v>
      </c>
      <c r="C47" s="63" t="s">
        <v>84</v>
      </c>
      <c r="D47" s="28" t="s">
        <v>78</v>
      </c>
      <c r="E47" s="29">
        <v>120</v>
      </c>
      <c r="F47" s="30">
        <v>39073</v>
      </c>
      <c r="G47" s="57">
        <v>39414</v>
      </c>
      <c r="H47" s="64">
        <v>40892</v>
      </c>
      <c r="I47" s="64">
        <v>48197</v>
      </c>
      <c r="J47" s="64"/>
      <c r="K47" s="68">
        <v>33990.399299999997</v>
      </c>
      <c r="L47" s="68">
        <v>33990.399299999997</v>
      </c>
      <c r="M47" s="68"/>
      <c r="N47" s="69" t="s">
        <v>99</v>
      </c>
      <c r="O47" s="56" t="s">
        <v>100</v>
      </c>
      <c r="P47" s="61" t="s">
        <v>79</v>
      </c>
      <c r="Q47" s="34" t="s">
        <v>96</v>
      </c>
    </row>
    <row r="48" spans="1:17" x14ac:dyDescent="0.2">
      <c r="A48" s="70" t="s">
        <v>101</v>
      </c>
      <c r="B48" s="71">
        <v>7365</v>
      </c>
      <c r="C48" s="72" t="s">
        <v>84</v>
      </c>
      <c r="D48" s="72" t="s">
        <v>78</v>
      </c>
      <c r="E48" s="70">
        <v>120</v>
      </c>
      <c r="F48" s="73">
        <v>38965</v>
      </c>
      <c r="G48" s="74">
        <v>39381</v>
      </c>
      <c r="H48" s="74">
        <v>40589</v>
      </c>
      <c r="I48" s="74">
        <v>44788</v>
      </c>
      <c r="J48" s="74"/>
      <c r="K48" s="239">
        <v>80000</v>
      </c>
      <c r="L48" s="75">
        <v>57370.38798</v>
      </c>
      <c r="M48" s="119"/>
      <c r="N48" s="76" t="s">
        <v>102</v>
      </c>
      <c r="O48" s="77">
        <v>0.5</v>
      </c>
      <c r="P48" s="78" t="s">
        <v>79</v>
      </c>
      <c r="Q48" s="79" t="s">
        <v>103</v>
      </c>
    </row>
    <row r="49" spans="1:20" ht="14.25" customHeight="1" x14ac:dyDescent="0.2">
      <c r="A49" s="62" t="s">
        <v>104</v>
      </c>
      <c r="B49" s="71">
        <v>7365</v>
      </c>
      <c r="C49" s="63" t="s">
        <v>33</v>
      </c>
      <c r="D49" s="72" t="s">
        <v>78</v>
      </c>
      <c r="E49" s="70">
        <v>120</v>
      </c>
      <c r="F49" s="73">
        <v>38966</v>
      </c>
      <c r="G49" s="80">
        <v>40040</v>
      </c>
      <c r="H49" s="80">
        <v>40589</v>
      </c>
      <c r="I49" s="80">
        <v>44789</v>
      </c>
      <c r="J49" s="117"/>
      <c r="K49" s="240"/>
      <c r="L49" s="81">
        <v>13673871.914000001</v>
      </c>
      <c r="M49" s="81"/>
      <c r="N49" s="82">
        <v>8.0199999999999994E-2</v>
      </c>
      <c r="O49" s="69">
        <v>0</v>
      </c>
      <c r="P49" s="61" t="s">
        <v>79</v>
      </c>
      <c r="Q49" s="34" t="s">
        <v>103</v>
      </c>
    </row>
    <row r="50" spans="1:20" ht="15.75" customHeight="1" x14ac:dyDescent="0.2">
      <c r="A50" s="29" t="s">
        <v>105</v>
      </c>
      <c r="B50" s="27">
        <v>4081</v>
      </c>
      <c r="C50" s="28" t="s">
        <v>84</v>
      </c>
      <c r="D50" s="28">
        <v>0</v>
      </c>
      <c r="E50" s="29">
        <v>0</v>
      </c>
      <c r="F50" s="30">
        <v>39259</v>
      </c>
      <c r="G50" s="30">
        <v>39353</v>
      </c>
      <c r="H50" s="30">
        <v>40903</v>
      </c>
      <c r="I50" s="30">
        <v>45834</v>
      </c>
      <c r="J50" s="30"/>
      <c r="K50" s="52">
        <v>50000</v>
      </c>
      <c r="L50" s="51">
        <v>50000</v>
      </c>
      <c r="M50" s="120"/>
      <c r="N50" s="83" t="s">
        <v>102</v>
      </c>
      <c r="O50" s="33">
        <v>1.45</v>
      </c>
      <c r="P50" s="28" t="s">
        <v>79</v>
      </c>
      <c r="Q50" s="34" t="s">
        <v>106</v>
      </c>
    </row>
    <row r="51" spans="1:20" ht="15.75" customHeight="1" x14ac:dyDescent="0.2">
      <c r="A51" s="29" t="s">
        <v>107</v>
      </c>
      <c r="B51" s="27">
        <v>4536</v>
      </c>
      <c r="C51" s="28" t="s">
        <v>84</v>
      </c>
      <c r="D51" s="28">
        <v>0</v>
      </c>
      <c r="E51" s="29">
        <v>0</v>
      </c>
      <c r="F51" s="30">
        <v>39443</v>
      </c>
      <c r="G51" s="30">
        <v>40149</v>
      </c>
      <c r="H51" s="30">
        <v>41087</v>
      </c>
      <c r="I51" s="30">
        <v>46018</v>
      </c>
      <c r="J51" s="30"/>
      <c r="K51" s="52">
        <v>55000</v>
      </c>
      <c r="L51" s="51">
        <v>55000</v>
      </c>
      <c r="M51" s="51"/>
      <c r="N51" s="28" t="s">
        <v>102</v>
      </c>
      <c r="O51" s="33">
        <v>1.35</v>
      </c>
      <c r="P51" s="28" t="s">
        <v>79</v>
      </c>
      <c r="Q51" s="34" t="s">
        <v>108</v>
      </c>
    </row>
    <row r="52" spans="1:20" ht="16.5" customHeight="1" x14ac:dyDescent="0.2">
      <c r="A52" s="84" t="s">
        <v>109</v>
      </c>
      <c r="B52" s="85">
        <v>26473</v>
      </c>
      <c r="C52" s="86" t="s">
        <v>84</v>
      </c>
      <c r="D52" s="28">
        <v>0</v>
      </c>
      <c r="E52" s="29">
        <v>0</v>
      </c>
      <c r="F52" s="87">
        <v>39688</v>
      </c>
      <c r="G52" s="88">
        <v>40210</v>
      </c>
      <c r="H52" s="88">
        <v>40527</v>
      </c>
      <c r="I52" s="88">
        <v>45823</v>
      </c>
      <c r="J52" s="88"/>
      <c r="K52" s="89">
        <v>45000</v>
      </c>
      <c r="L52" s="90">
        <v>45000</v>
      </c>
      <c r="M52" s="121"/>
      <c r="N52" s="91" t="s">
        <v>102</v>
      </c>
      <c r="O52" s="33">
        <v>1.31</v>
      </c>
      <c r="P52" s="91" t="s">
        <v>79</v>
      </c>
      <c r="Q52" s="92" t="s">
        <v>108</v>
      </c>
    </row>
    <row r="53" spans="1:20" ht="24" customHeight="1" x14ac:dyDescent="0.2">
      <c r="A53" s="217" t="s">
        <v>149</v>
      </c>
      <c r="B53" s="247">
        <v>38347</v>
      </c>
      <c r="C53" s="188" t="s">
        <v>84</v>
      </c>
      <c r="D53" s="249">
        <v>0</v>
      </c>
      <c r="E53" s="249">
        <v>0</v>
      </c>
      <c r="F53" s="237">
        <v>43817</v>
      </c>
      <c r="G53" s="175">
        <v>44398</v>
      </c>
      <c r="H53" s="237">
        <v>45092</v>
      </c>
      <c r="I53" s="237">
        <v>49293</v>
      </c>
      <c r="J53" s="115"/>
      <c r="K53" s="239">
        <v>110000</v>
      </c>
      <c r="L53" s="90">
        <v>0</v>
      </c>
      <c r="M53" s="121"/>
      <c r="N53" s="101" t="s">
        <v>139</v>
      </c>
      <c r="O53" s="33">
        <v>1.65</v>
      </c>
      <c r="P53" s="91" t="s">
        <v>79</v>
      </c>
      <c r="Q53" s="93" t="s">
        <v>110</v>
      </c>
    </row>
    <row r="54" spans="1:20" ht="24" customHeight="1" x14ac:dyDescent="0.2">
      <c r="A54" s="219"/>
      <c r="B54" s="248"/>
      <c r="C54" s="190"/>
      <c r="D54" s="250"/>
      <c r="E54" s="250"/>
      <c r="F54" s="238"/>
      <c r="G54" s="176"/>
      <c r="H54" s="238"/>
      <c r="I54" s="238"/>
      <c r="J54" s="116"/>
      <c r="K54" s="240"/>
      <c r="L54" s="31">
        <v>114253800</v>
      </c>
      <c r="M54" s="122"/>
      <c r="N54" s="91">
        <v>7.91</v>
      </c>
      <c r="O54" s="33">
        <v>0</v>
      </c>
      <c r="P54" s="91" t="s">
        <v>79</v>
      </c>
      <c r="Q54" s="93" t="s">
        <v>110</v>
      </c>
    </row>
    <row r="55" spans="1:20" ht="29.25" customHeight="1" x14ac:dyDescent="0.2">
      <c r="A55" s="179" t="s">
        <v>150</v>
      </c>
      <c r="B55" s="241">
        <v>39772</v>
      </c>
      <c r="C55" s="181" t="s">
        <v>84</v>
      </c>
      <c r="D55" s="242">
        <v>0</v>
      </c>
      <c r="E55" s="242">
        <v>0</v>
      </c>
      <c r="F55" s="243">
        <v>43817</v>
      </c>
      <c r="G55" s="243">
        <v>44120</v>
      </c>
      <c r="H55" s="243">
        <v>44727</v>
      </c>
      <c r="I55" s="243">
        <v>49293</v>
      </c>
      <c r="J55" s="114"/>
      <c r="K55" s="244">
        <v>30000</v>
      </c>
      <c r="L55" s="51">
        <v>0</v>
      </c>
      <c r="M55" s="51"/>
      <c r="N55" s="99" t="s">
        <v>124</v>
      </c>
      <c r="O55" s="33">
        <v>1.65</v>
      </c>
      <c r="P55" s="242" t="s">
        <v>79</v>
      </c>
      <c r="Q55" s="245" t="s">
        <v>125</v>
      </c>
    </row>
    <row r="56" spans="1:20" ht="29.25" customHeight="1" x14ac:dyDescent="0.2">
      <c r="A56" s="179"/>
      <c r="B56" s="241"/>
      <c r="C56" s="181"/>
      <c r="D56" s="242"/>
      <c r="E56" s="242"/>
      <c r="F56" s="243"/>
      <c r="G56" s="243"/>
      <c r="H56" s="243"/>
      <c r="I56" s="243"/>
      <c r="J56" s="114"/>
      <c r="K56" s="244"/>
      <c r="L56" s="31">
        <v>76871800</v>
      </c>
      <c r="M56" s="31"/>
      <c r="N56" s="99">
        <v>6.875</v>
      </c>
      <c r="O56" s="33">
        <v>0</v>
      </c>
      <c r="P56" s="242"/>
      <c r="Q56" s="245"/>
    </row>
    <row r="57" spans="1:20" ht="16.5" customHeight="1" x14ac:dyDescent="0.2">
      <c r="A57" s="179"/>
      <c r="B57" s="241"/>
      <c r="C57" s="181"/>
      <c r="D57" s="242"/>
      <c r="E57" s="242"/>
      <c r="F57" s="243"/>
      <c r="G57" s="243"/>
      <c r="H57" s="243"/>
      <c r="I57" s="243"/>
      <c r="J57" s="114"/>
      <c r="K57" s="244"/>
      <c r="L57" s="31">
        <v>36905600</v>
      </c>
      <c r="M57" s="31"/>
      <c r="N57" s="99">
        <v>7.7</v>
      </c>
      <c r="O57" s="33">
        <v>0</v>
      </c>
      <c r="P57" s="242"/>
      <c r="Q57" s="245"/>
    </row>
    <row r="58" spans="1:20" ht="18" customHeight="1" x14ac:dyDescent="0.2">
      <c r="A58" s="183" t="s">
        <v>152</v>
      </c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246"/>
    </row>
    <row r="59" spans="1:20" s="111" customFormat="1" ht="57.6" customHeight="1" x14ac:dyDescent="0.2">
      <c r="A59" s="84" t="s">
        <v>151</v>
      </c>
      <c r="B59" s="85" t="s">
        <v>140</v>
      </c>
      <c r="C59" s="86" t="s">
        <v>33</v>
      </c>
      <c r="D59" s="28">
        <v>0</v>
      </c>
      <c r="E59" s="29">
        <v>0</v>
      </c>
      <c r="F59" s="87">
        <v>44517</v>
      </c>
      <c r="G59" s="88">
        <v>44530</v>
      </c>
      <c r="H59" s="88">
        <v>45063</v>
      </c>
      <c r="I59" s="88">
        <v>47074</v>
      </c>
      <c r="J59" s="88"/>
      <c r="K59" s="31">
        <v>1000000000</v>
      </c>
      <c r="L59" s="31">
        <v>1000000000</v>
      </c>
      <c r="M59" s="122"/>
      <c r="N59" s="91">
        <v>8.5299999999999994</v>
      </c>
      <c r="O59" s="33">
        <v>0</v>
      </c>
      <c r="P59" s="91" t="s">
        <v>79</v>
      </c>
      <c r="Q59" s="93" t="s">
        <v>141</v>
      </c>
      <c r="R59" s="1"/>
      <c r="S59" s="1"/>
      <c r="T59" s="1"/>
    </row>
    <row r="60" spans="1:20" ht="9.6" customHeight="1" x14ac:dyDescent="0.2">
      <c r="A60" s="102"/>
      <c r="B60" s="103"/>
      <c r="C60" s="104"/>
      <c r="D60" s="8"/>
      <c r="E60" s="8"/>
      <c r="F60" s="105"/>
      <c r="G60" s="105"/>
      <c r="H60" s="105"/>
      <c r="I60" s="105"/>
      <c r="J60" s="105"/>
      <c r="K60" s="106"/>
      <c r="L60" s="107"/>
      <c r="M60" s="107"/>
      <c r="N60" s="108"/>
      <c r="O60" s="109"/>
      <c r="P60" s="8"/>
      <c r="Q60" s="110"/>
    </row>
    <row r="61" spans="1:20" ht="20.100000000000001" customHeight="1" x14ac:dyDescent="0.2">
      <c r="A61" s="210" t="s">
        <v>111</v>
      </c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</row>
    <row r="62" spans="1:20" ht="12.75" customHeight="1" x14ac:dyDescent="0.2">
      <c r="A62" s="94"/>
      <c r="N62" s="1"/>
    </row>
    <row r="63" spans="1:20" ht="12.75" customHeight="1" x14ac:dyDescent="0.2">
      <c r="A63" s="1" t="s">
        <v>112</v>
      </c>
      <c r="R63" s="100"/>
    </row>
    <row r="64" spans="1:20" x14ac:dyDescent="0.2">
      <c r="A64" s="1" t="s">
        <v>113</v>
      </c>
    </row>
    <row r="65" spans="1:17" ht="30.75" customHeight="1" x14ac:dyDescent="0.2">
      <c r="A65" s="210" t="s">
        <v>164</v>
      </c>
      <c r="B65" s="229"/>
      <c r="C65" s="229"/>
      <c r="D65" s="229"/>
      <c r="E65" s="229"/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</row>
    <row r="66" spans="1:17" ht="30" customHeight="1" x14ac:dyDescent="0.2">
      <c r="A66" s="230"/>
      <c r="B66" s="231"/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</row>
    <row r="67" spans="1:17" x14ac:dyDescent="0.2">
      <c r="K67" s="95"/>
    </row>
    <row r="68" spans="1:17" ht="31.15" customHeight="1" x14ac:dyDescent="0.2">
      <c r="A68" s="232"/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</row>
    <row r="69" spans="1:17" ht="30" customHeight="1" x14ac:dyDescent="0.2">
      <c r="K69" s="95"/>
    </row>
    <row r="70" spans="1:17" s="96" customFormat="1" ht="8.25" customHeight="1" x14ac:dyDescent="0.2">
      <c r="A70" s="233" t="s">
        <v>114</v>
      </c>
      <c r="B70" s="233"/>
      <c r="C70" s="233"/>
      <c r="D70" s="233"/>
      <c r="E70" s="233"/>
      <c r="F70" s="233"/>
      <c r="L70" s="97"/>
      <c r="M70" s="97"/>
      <c r="N70" s="97" t="s">
        <v>114</v>
      </c>
      <c r="O70" s="97"/>
      <c r="P70" s="97"/>
      <c r="Q70" s="97"/>
    </row>
    <row r="71" spans="1:17" x14ac:dyDescent="0.2">
      <c r="A71" s="226" t="s">
        <v>161</v>
      </c>
      <c r="B71" s="226"/>
      <c r="C71" s="226"/>
      <c r="D71" s="226"/>
      <c r="E71" s="226"/>
      <c r="F71" s="226"/>
      <c r="K71" s="4"/>
      <c r="L71" s="234" t="s">
        <v>115</v>
      </c>
      <c r="M71" s="234"/>
      <c r="N71" s="234"/>
      <c r="O71" s="234"/>
      <c r="P71" s="234"/>
      <c r="Q71" s="4"/>
    </row>
    <row r="72" spans="1:17" x14ac:dyDescent="0.2">
      <c r="A72" s="224" t="s">
        <v>162</v>
      </c>
      <c r="B72" s="224"/>
      <c r="C72" s="224"/>
      <c r="D72" s="224"/>
      <c r="E72" s="224"/>
      <c r="F72" s="224"/>
      <c r="K72" s="8"/>
      <c r="L72" s="235" t="s">
        <v>116</v>
      </c>
      <c r="M72" s="235"/>
      <c r="N72" s="235"/>
      <c r="O72" s="235"/>
      <c r="P72" s="235"/>
      <c r="Q72" s="8"/>
    </row>
    <row r="73" spans="1:17" x14ac:dyDescent="0.2">
      <c r="A73" s="224" t="s">
        <v>163</v>
      </c>
      <c r="B73" s="224"/>
      <c r="C73" s="224"/>
      <c r="D73" s="224"/>
      <c r="E73" s="224"/>
      <c r="F73" s="224"/>
      <c r="K73" s="8"/>
      <c r="L73" s="236" t="s">
        <v>117</v>
      </c>
      <c r="M73" s="236"/>
      <c r="N73" s="236"/>
      <c r="O73" s="236"/>
      <c r="P73" s="236"/>
      <c r="Q73" s="8"/>
    </row>
    <row r="74" spans="1:17" ht="4.5" customHeight="1" x14ac:dyDescent="0.2"/>
    <row r="75" spans="1:17" ht="11.25" hidden="1" customHeight="1" x14ac:dyDescent="0.2"/>
    <row r="76" spans="1:17" ht="39.75" customHeight="1" x14ac:dyDescent="0.2">
      <c r="A76" s="98" t="s">
        <v>127</v>
      </c>
    </row>
    <row r="77" spans="1:17" ht="6" customHeight="1" x14ac:dyDescent="0.2"/>
    <row r="78" spans="1:17" ht="15.75" x14ac:dyDescent="0.2">
      <c r="K78" s="228"/>
      <c r="L78" s="228"/>
      <c r="M78" s="228"/>
      <c r="N78" s="228"/>
      <c r="O78" s="228"/>
      <c r="P78" s="228"/>
      <c r="Q78" s="228"/>
    </row>
    <row r="79" spans="1:17" ht="15.75" x14ac:dyDescent="0.2">
      <c r="A79" s="228"/>
      <c r="B79" s="228"/>
      <c r="C79" s="228"/>
      <c r="D79" s="228"/>
      <c r="E79" s="228"/>
      <c r="F79" s="228"/>
    </row>
    <row r="80" spans="1:17" ht="15.75" x14ac:dyDescent="0.2">
      <c r="A80" s="225" t="s">
        <v>114</v>
      </c>
      <c r="B80" s="225"/>
      <c r="C80" s="225"/>
      <c r="D80" s="225"/>
      <c r="E80" s="225"/>
      <c r="F80" s="225"/>
      <c r="K80" s="225" t="s">
        <v>114</v>
      </c>
      <c r="L80" s="225"/>
      <c r="M80" s="225"/>
      <c r="N80" s="225"/>
      <c r="O80" s="225"/>
      <c r="P80" s="225"/>
      <c r="Q80" s="225"/>
    </row>
    <row r="83" spans="12:17" x14ac:dyDescent="0.2">
      <c r="L83" s="226" t="s">
        <v>118</v>
      </c>
      <c r="M83" s="226"/>
      <c r="N83" s="226"/>
      <c r="O83" s="226"/>
      <c r="P83" s="226"/>
      <c r="Q83" s="226"/>
    </row>
    <row r="84" spans="12:17" x14ac:dyDescent="0.2">
      <c r="L84" s="224" t="s">
        <v>119</v>
      </c>
      <c r="M84" s="224"/>
      <c r="N84" s="224"/>
      <c r="O84" s="224"/>
      <c r="P84" s="224"/>
      <c r="Q84" s="224"/>
    </row>
    <row r="85" spans="12:17" x14ac:dyDescent="0.2">
      <c r="L85" s="227" t="s">
        <v>120</v>
      </c>
      <c r="M85" s="227"/>
      <c r="N85" s="224"/>
      <c r="O85" s="224"/>
      <c r="P85" s="224"/>
      <c r="Q85" s="224"/>
    </row>
    <row r="87" spans="12:17" x14ac:dyDescent="0.2">
      <c r="L87" s="226" t="s">
        <v>121</v>
      </c>
      <c r="M87" s="226"/>
      <c r="N87" s="226"/>
      <c r="O87" s="226"/>
      <c r="P87" s="226"/>
      <c r="Q87" s="226"/>
    </row>
    <row r="88" spans="12:17" x14ac:dyDescent="0.2">
      <c r="L88" s="224" t="s">
        <v>122</v>
      </c>
      <c r="M88" s="224"/>
      <c r="N88" s="224"/>
      <c r="O88" s="224"/>
      <c r="P88" s="224"/>
      <c r="Q88" s="224"/>
    </row>
    <row r="89" spans="12:17" x14ac:dyDescent="0.2">
      <c r="L89" s="224" t="s">
        <v>123</v>
      </c>
      <c r="M89" s="224"/>
      <c r="N89" s="224"/>
      <c r="O89" s="224"/>
      <c r="P89" s="224"/>
      <c r="Q89" s="224"/>
    </row>
  </sheetData>
  <mergeCells count="58">
    <mergeCell ref="A41:Q41"/>
    <mergeCell ref="A2:Q2"/>
    <mergeCell ref="A3:Q3"/>
    <mergeCell ref="A7:D7"/>
    <mergeCell ref="N8:N9"/>
    <mergeCell ref="O8:O9"/>
    <mergeCell ref="A10:Q10"/>
    <mergeCell ref="A11:Q11"/>
    <mergeCell ref="A23:Q23"/>
    <mergeCell ref="A36:Q36"/>
    <mergeCell ref="A37:Q37"/>
    <mergeCell ref="A39:Q39"/>
    <mergeCell ref="A43:Q43"/>
    <mergeCell ref="K48:K49"/>
    <mergeCell ref="A53:A54"/>
    <mergeCell ref="B53:B54"/>
    <mergeCell ref="C53:C54"/>
    <mergeCell ref="D53:D54"/>
    <mergeCell ref="E53:E54"/>
    <mergeCell ref="F53:F54"/>
    <mergeCell ref="G53:G54"/>
    <mergeCell ref="H53:H54"/>
    <mergeCell ref="A61:Q61"/>
    <mergeCell ref="I53:I54"/>
    <mergeCell ref="K53:K54"/>
    <mergeCell ref="A55:A57"/>
    <mergeCell ref="B55:B57"/>
    <mergeCell ref="C55:C57"/>
    <mergeCell ref="D55:D57"/>
    <mergeCell ref="E55:E57"/>
    <mergeCell ref="F55:F57"/>
    <mergeCell ref="G55:G57"/>
    <mergeCell ref="H55:H57"/>
    <mergeCell ref="I55:I57"/>
    <mergeCell ref="K55:K57"/>
    <mergeCell ref="P55:P57"/>
    <mergeCell ref="Q55:Q57"/>
    <mergeCell ref="A58:Q58"/>
    <mergeCell ref="A79:F79"/>
    <mergeCell ref="A65:Q65"/>
    <mergeCell ref="A66:Q66"/>
    <mergeCell ref="A68:Q68"/>
    <mergeCell ref="A70:F70"/>
    <mergeCell ref="A71:F71"/>
    <mergeCell ref="L71:P71"/>
    <mergeCell ref="A72:F72"/>
    <mergeCell ref="L72:P72"/>
    <mergeCell ref="A73:F73"/>
    <mergeCell ref="L73:P73"/>
    <mergeCell ref="K78:Q78"/>
    <mergeCell ref="L88:Q88"/>
    <mergeCell ref="L89:Q89"/>
    <mergeCell ref="A80:F80"/>
    <mergeCell ref="K80:Q80"/>
    <mergeCell ref="L83:Q83"/>
    <mergeCell ref="L84:Q84"/>
    <mergeCell ref="L85:Q85"/>
    <mergeCell ref="L87:Q87"/>
  </mergeCells>
  <dataValidations count="1">
    <dataValidation allowBlank="1" showInputMessage="1" promptTitle="Texto" prompt="Escriba un texto en esta casilla" sqref="E40:E41 JC40:JC41 SY40:SY41 ACU40:ACU41 AMQ40:AMQ41 AWM40:AWM41 BGI40:BGI41 BQE40:BQE41 CAA40:CAA41 CJW40:CJW41 CTS40:CTS41 DDO40:DDO41 DNK40:DNK41 DXG40:DXG41 EHC40:EHC41 EQY40:EQY41 FAU40:FAU41 FKQ40:FKQ41 FUM40:FUM41 GEI40:GEI41 GOE40:GOE41 GYA40:GYA41 HHW40:HHW41 HRS40:HRS41 IBO40:IBO41 ILK40:ILK41 IVG40:IVG41 JFC40:JFC41 JOY40:JOY41 JYU40:JYU41 KIQ40:KIQ41 KSM40:KSM41 LCI40:LCI41 LME40:LME41 LWA40:LWA41 MFW40:MFW41 MPS40:MPS41 MZO40:MZO41 NJK40:NJK41 NTG40:NTG41 ODC40:ODC41 OMY40:OMY41 OWU40:OWU41 PGQ40:PGQ41 PQM40:PQM41 QAI40:QAI41 QKE40:QKE41 QUA40:QUA41 RDW40:RDW41 RNS40:RNS41 RXO40:RXO41 SHK40:SHK41 SRG40:SRG41 TBC40:TBC41 TKY40:TKY41 TUU40:TUU41 UEQ40:UEQ41 UOM40:UOM41 UYI40:UYI41 VIE40:VIE41 VSA40:VSA41 WBW40:WBW41 WLS40:WLS41 WVO40:WVO41 E65580:E65581 JC65580:JC65581 SY65580:SY65581 ACU65580:ACU65581 AMQ65580:AMQ65581 AWM65580:AWM65581 BGI65580:BGI65581 BQE65580:BQE65581 CAA65580:CAA65581 CJW65580:CJW65581 CTS65580:CTS65581 DDO65580:DDO65581 DNK65580:DNK65581 DXG65580:DXG65581 EHC65580:EHC65581 EQY65580:EQY65581 FAU65580:FAU65581 FKQ65580:FKQ65581 FUM65580:FUM65581 GEI65580:GEI65581 GOE65580:GOE65581 GYA65580:GYA65581 HHW65580:HHW65581 HRS65580:HRS65581 IBO65580:IBO65581 ILK65580:ILK65581 IVG65580:IVG65581 JFC65580:JFC65581 JOY65580:JOY65581 JYU65580:JYU65581 KIQ65580:KIQ65581 KSM65580:KSM65581 LCI65580:LCI65581 LME65580:LME65581 LWA65580:LWA65581 MFW65580:MFW65581 MPS65580:MPS65581 MZO65580:MZO65581 NJK65580:NJK65581 NTG65580:NTG65581 ODC65580:ODC65581 OMY65580:OMY65581 OWU65580:OWU65581 PGQ65580:PGQ65581 PQM65580:PQM65581 QAI65580:QAI65581 QKE65580:QKE65581 QUA65580:QUA65581 RDW65580:RDW65581 RNS65580:RNS65581 RXO65580:RXO65581 SHK65580:SHK65581 SRG65580:SRG65581 TBC65580:TBC65581 TKY65580:TKY65581 TUU65580:TUU65581 UEQ65580:UEQ65581 UOM65580:UOM65581 UYI65580:UYI65581 VIE65580:VIE65581 VSA65580:VSA65581 WBW65580:WBW65581 WLS65580:WLS65581 WVO65580:WVO65581 E131116:E131117 JC131116:JC131117 SY131116:SY131117 ACU131116:ACU131117 AMQ131116:AMQ131117 AWM131116:AWM131117 BGI131116:BGI131117 BQE131116:BQE131117 CAA131116:CAA131117 CJW131116:CJW131117 CTS131116:CTS131117 DDO131116:DDO131117 DNK131116:DNK131117 DXG131116:DXG131117 EHC131116:EHC131117 EQY131116:EQY131117 FAU131116:FAU131117 FKQ131116:FKQ131117 FUM131116:FUM131117 GEI131116:GEI131117 GOE131116:GOE131117 GYA131116:GYA131117 HHW131116:HHW131117 HRS131116:HRS131117 IBO131116:IBO131117 ILK131116:ILK131117 IVG131116:IVG131117 JFC131116:JFC131117 JOY131116:JOY131117 JYU131116:JYU131117 KIQ131116:KIQ131117 KSM131116:KSM131117 LCI131116:LCI131117 LME131116:LME131117 LWA131116:LWA131117 MFW131116:MFW131117 MPS131116:MPS131117 MZO131116:MZO131117 NJK131116:NJK131117 NTG131116:NTG131117 ODC131116:ODC131117 OMY131116:OMY131117 OWU131116:OWU131117 PGQ131116:PGQ131117 PQM131116:PQM131117 QAI131116:QAI131117 QKE131116:QKE131117 QUA131116:QUA131117 RDW131116:RDW131117 RNS131116:RNS131117 RXO131116:RXO131117 SHK131116:SHK131117 SRG131116:SRG131117 TBC131116:TBC131117 TKY131116:TKY131117 TUU131116:TUU131117 UEQ131116:UEQ131117 UOM131116:UOM131117 UYI131116:UYI131117 VIE131116:VIE131117 VSA131116:VSA131117 WBW131116:WBW131117 WLS131116:WLS131117 WVO131116:WVO131117 E196652:E196653 JC196652:JC196653 SY196652:SY196653 ACU196652:ACU196653 AMQ196652:AMQ196653 AWM196652:AWM196653 BGI196652:BGI196653 BQE196652:BQE196653 CAA196652:CAA196653 CJW196652:CJW196653 CTS196652:CTS196653 DDO196652:DDO196653 DNK196652:DNK196653 DXG196652:DXG196653 EHC196652:EHC196653 EQY196652:EQY196653 FAU196652:FAU196653 FKQ196652:FKQ196653 FUM196652:FUM196653 GEI196652:GEI196653 GOE196652:GOE196653 GYA196652:GYA196653 HHW196652:HHW196653 HRS196652:HRS196653 IBO196652:IBO196653 ILK196652:ILK196653 IVG196652:IVG196653 JFC196652:JFC196653 JOY196652:JOY196653 JYU196652:JYU196653 KIQ196652:KIQ196653 KSM196652:KSM196653 LCI196652:LCI196653 LME196652:LME196653 LWA196652:LWA196653 MFW196652:MFW196653 MPS196652:MPS196653 MZO196652:MZO196653 NJK196652:NJK196653 NTG196652:NTG196653 ODC196652:ODC196653 OMY196652:OMY196653 OWU196652:OWU196653 PGQ196652:PGQ196653 PQM196652:PQM196653 QAI196652:QAI196653 QKE196652:QKE196653 QUA196652:QUA196653 RDW196652:RDW196653 RNS196652:RNS196653 RXO196652:RXO196653 SHK196652:SHK196653 SRG196652:SRG196653 TBC196652:TBC196653 TKY196652:TKY196653 TUU196652:TUU196653 UEQ196652:UEQ196653 UOM196652:UOM196653 UYI196652:UYI196653 VIE196652:VIE196653 VSA196652:VSA196653 WBW196652:WBW196653 WLS196652:WLS196653 WVO196652:WVO196653 E262188:E262189 JC262188:JC262189 SY262188:SY262189 ACU262188:ACU262189 AMQ262188:AMQ262189 AWM262188:AWM262189 BGI262188:BGI262189 BQE262188:BQE262189 CAA262188:CAA262189 CJW262188:CJW262189 CTS262188:CTS262189 DDO262188:DDO262189 DNK262188:DNK262189 DXG262188:DXG262189 EHC262188:EHC262189 EQY262188:EQY262189 FAU262188:FAU262189 FKQ262188:FKQ262189 FUM262188:FUM262189 GEI262188:GEI262189 GOE262188:GOE262189 GYA262188:GYA262189 HHW262188:HHW262189 HRS262188:HRS262189 IBO262188:IBO262189 ILK262188:ILK262189 IVG262188:IVG262189 JFC262188:JFC262189 JOY262188:JOY262189 JYU262188:JYU262189 KIQ262188:KIQ262189 KSM262188:KSM262189 LCI262188:LCI262189 LME262188:LME262189 LWA262188:LWA262189 MFW262188:MFW262189 MPS262188:MPS262189 MZO262188:MZO262189 NJK262188:NJK262189 NTG262188:NTG262189 ODC262188:ODC262189 OMY262188:OMY262189 OWU262188:OWU262189 PGQ262188:PGQ262189 PQM262188:PQM262189 QAI262188:QAI262189 QKE262188:QKE262189 QUA262188:QUA262189 RDW262188:RDW262189 RNS262188:RNS262189 RXO262188:RXO262189 SHK262188:SHK262189 SRG262188:SRG262189 TBC262188:TBC262189 TKY262188:TKY262189 TUU262188:TUU262189 UEQ262188:UEQ262189 UOM262188:UOM262189 UYI262188:UYI262189 VIE262188:VIE262189 VSA262188:VSA262189 WBW262188:WBW262189 WLS262188:WLS262189 WVO262188:WVO262189 E327724:E327725 JC327724:JC327725 SY327724:SY327725 ACU327724:ACU327725 AMQ327724:AMQ327725 AWM327724:AWM327725 BGI327724:BGI327725 BQE327724:BQE327725 CAA327724:CAA327725 CJW327724:CJW327725 CTS327724:CTS327725 DDO327724:DDO327725 DNK327724:DNK327725 DXG327724:DXG327725 EHC327724:EHC327725 EQY327724:EQY327725 FAU327724:FAU327725 FKQ327724:FKQ327725 FUM327724:FUM327725 GEI327724:GEI327725 GOE327724:GOE327725 GYA327724:GYA327725 HHW327724:HHW327725 HRS327724:HRS327725 IBO327724:IBO327725 ILK327724:ILK327725 IVG327724:IVG327725 JFC327724:JFC327725 JOY327724:JOY327725 JYU327724:JYU327725 KIQ327724:KIQ327725 KSM327724:KSM327725 LCI327724:LCI327725 LME327724:LME327725 LWA327724:LWA327725 MFW327724:MFW327725 MPS327724:MPS327725 MZO327724:MZO327725 NJK327724:NJK327725 NTG327724:NTG327725 ODC327724:ODC327725 OMY327724:OMY327725 OWU327724:OWU327725 PGQ327724:PGQ327725 PQM327724:PQM327725 QAI327724:QAI327725 QKE327724:QKE327725 QUA327724:QUA327725 RDW327724:RDW327725 RNS327724:RNS327725 RXO327724:RXO327725 SHK327724:SHK327725 SRG327724:SRG327725 TBC327724:TBC327725 TKY327724:TKY327725 TUU327724:TUU327725 UEQ327724:UEQ327725 UOM327724:UOM327725 UYI327724:UYI327725 VIE327724:VIE327725 VSA327724:VSA327725 WBW327724:WBW327725 WLS327724:WLS327725 WVO327724:WVO327725 E393260:E393261 JC393260:JC393261 SY393260:SY393261 ACU393260:ACU393261 AMQ393260:AMQ393261 AWM393260:AWM393261 BGI393260:BGI393261 BQE393260:BQE393261 CAA393260:CAA393261 CJW393260:CJW393261 CTS393260:CTS393261 DDO393260:DDO393261 DNK393260:DNK393261 DXG393260:DXG393261 EHC393260:EHC393261 EQY393260:EQY393261 FAU393260:FAU393261 FKQ393260:FKQ393261 FUM393260:FUM393261 GEI393260:GEI393261 GOE393260:GOE393261 GYA393260:GYA393261 HHW393260:HHW393261 HRS393260:HRS393261 IBO393260:IBO393261 ILK393260:ILK393261 IVG393260:IVG393261 JFC393260:JFC393261 JOY393260:JOY393261 JYU393260:JYU393261 KIQ393260:KIQ393261 KSM393260:KSM393261 LCI393260:LCI393261 LME393260:LME393261 LWA393260:LWA393261 MFW393260:MFW393261 MPS393260:MPS393261 MZO393260:MZO393261 NJK393260:NJK393261 NTG393260:NTG393261 ODC393260:ODC393261 OMY393260:OMY393261 OWU393260:OWU393261 PGQ393260:PGQ393261 PQM393260:PQM393261 QAI393260:QAI393261 QKE393260:QKE393261 QUA393260:QUA393261 RDW393260:RDW393261 RNS393260:RNS393261 RXO393260:RXO393261 SHK393260:SHK393261 SRG393260:SRG393261 TBC393260:TBC393261 TKY393260:TKY393261 TUU393260:TUU393261 UEQ393260:UEQ393261 UOM393260:UOM393261 UYI393260:UYI393261 VIE393260:VIE393261 VSA393260:VSA393261 WBW393260:WBW393261 WLS393260:WLS393261 WVO393260:WVO393261 E458796:E458797 JC458796:JC458797 SY458796:SY458797 ACU458796:ACU458797 AMQ458796:AMQ458797 AWM458796:AWM458797 BGI458796:BGI458797 BQE458796:BQE458797 CAA458796:CAA458797 CJW458796:CJW458797 CTS458796:CTS458797 DDO458796:DDO458797 DNK458796:DNK458797 DXG458796:DXG458797 EHC458796:EHC458797 EQY458796:EQY458797 FAU458796:FAU458797 FKQ458796:FKQ458797 FUM458796:FUM458797 GEI458796:GEI458797 GOE458796:GOE458797 GYA458796:GYA458797 HHW458796:HHW458797 HRS458796:HRS458797 IBO458796:IBO458797 ILK458796:ILK458797 IVG458796:IVG458797 JFC458796:JFC458797 JOY458796:JOY458797 JYU458796:JYU458797 KIQ458796:KIQ458797 KSM458796:KSM458797 LCI458796:LCI458797 LME458796:LME458797 LWA458796:LWA458797 MFW458796:MFW458797 MPS458796:MPS458797 MZO458796:MZO458797 NJK458796:NJK458797 NTG458796:NTG458797 ODC458796:ODC458797 OMY458796:OMY458797 OWU458796:OWU458797 PGQ458796:PGQ458797 PQM458796:PQM458797 QAI458796:QAI458797 QKE458796:QKE458797 QUA458796:QUA458797 RDW458796:RDW458797 RNS458796:RNS458797 RXO458796:RXO458797 SHK458796:SHK458797 SRG458796:SRG458797 TBC458796:TBC458797 TKY458796:TKY458797 TUU458796:TUU458797 UEQ458796:UEQ458797 UOM458796:UOM458797 UYI458796:UYI458797 VIE458796:VIE458797 VSA458796:VSA458797 WBW458796:WBW458797 WLS458796:WLS458797 WVO458796:WVO458797 E524332:E524333 JC524332:JC524333 SY524332:SY524333 ACU524332:ACU524333 AMQ524332:AMQ524333 AWM524332:AWM524333 BGI524332:BGI524333 BQE524332:BQE524333 CAA524332:CAA524333 CJW524332:CJW524333 CTS524332:CTS524333 DDO524332:DDO524333 DNK524332:DNK524333 DXG524332:DXG524333 EHC524332:EHC524333 EQY524332:EQY524333 FAU524332:FAU524333 FKQ524332:FKQ524333 FUM524332:FUM524333 GEI524332:GEI524333 GOE524332:GOE524333 GYA524332:GYA524333 HHW524332:HHW524333 HRS524332:HRS524333 IBO524332:IBO524333 ILK524332:ILK524333 IVG524332:IVG524333 JFC524332:JFC524333 JOY524332:JOY524333 JYU524332:JYU524333 KIQ524332:KIQ524333 KSM524332:KSM524333 LCI524332:LCI524333 LME524332:LME524333 LWA524332:LWA524333 MFW524332:MFW524333 MPS524332:MPS524333 MZO524332:MZO524333 NJK524332:NJK524333 NTG524332:NTG524333 ODC524332:ODC524333 OMY524332:OMY524333 OWU524332:OWU524333 PGQ524332:PGQ524333 PQM524332:PQM524333 QAI524332:QAI524333 QKE524332:QKE524333 QUA524332:QUA524333 RDW524332:RDW524333 RNS524332:RNS524333 RXO524332:RXO524333 SHK524332:SHK524333 SRG524332:SRG524333 TBC524332:TBC524333 TKY524332:TKY524333 TUU524332:TUU524333 UEQ524332:UEQ524333 UOM524332:UOM524333 UYI524332:UYI524333 VIE524332:VIE524333 VSA524332:VSA524333 WBW524332:WBW524333 WLS524332:WLS524333 WVO524332:WVO524333 E589868:E589869 JC589868:JC589869 SY589868:SY589869 ACU589868:ACU589869 AMQ589868:AMQ589869 AWM589868:AWM589869 BGI589868:BGI589869 BQE589868:BQE589869 CAA589868:CAA589869 CJW589868:CJW589869 CTS589868:CTS589869 DDO589868:DDO589869 DNK589868:DNK589869 DXG589868:DXG589869 EHC589868:EHC589869 EQY589868:EQY589869 FAU589868:FAU589869 FKQ589868:FKQ589869 FUM589868:FUM589869 GEI589868:GEI589869 GOE589868:GOE589869 GYA589868:GYA589869 HHW589868:HHW589869 HRS589868:HRS589869 IBO589868:IBO589869 ILK589868:ILK589869 IVG589868:IVG589869 JFC589868:JFC589869 JOY589868:JOY589869 JYU589868:JYU589869 KIQ589868:KIQ589869 KSM589868:KSM589869 LCI589868:LCI589869 LME589868:LME589869 LWA589868:LWA589869 MFW589868:MFW589869 MPS589868:MPS589869 MZO589868:MZO589869 NJK589868:NJK589869 NTG589868:NTG589869 ODC589868:ODC589869 OMY589868:OMY589869 OWU589868:OWU589869 PGQ589868:PGQ589869 PQM589868:PQM589869 QAI589868:QAI589869 QKE589868:QKE589869 QUA589868:QUA589869 RDW589868:RDW589869 RNS589868:RNS589869 RXO589868:RXO589869 SHK589868:SHK589869 SRG589868:SRG589869 TBC589868:TBC589869 TKY589868:TKY589869 TUU589868:TUU589869 UEQ589868:UEQ589869 UOM589868:UOM589869 UYI589868:UYI589869 VIE589868:VIE589869 VSA589868:VSA589869 WBW589868:WBW589869 WLS589868:WLS589869 WVO589868:WVO589869 E655404:E655405 JC655404:JC655405 SY655404:SY655405 ACU655404:ACU655405 AMQ655404:AMQ655405 AWM655404:AWM655405 BGI655404:BGI655405 BQE655404:BQE655405 CAA655404:CAA655405 CJW655404:CJW655405 CTS655404:CTS655405 DDO655404:DDO655405 DNK655404:DNK655405 DXG655404:DXG655405 EHC655404:EHC655405 EQY655404:EQY655405 FAU655404:FAU655405 FKQ655404:FKQ655405 FUM655404:FUM655405 GEI655404:GEI655405 GOE655404:GOE655405 GYA655404:GYA655405 HHW655404:HHW655405 HRS655404:HRS655405 IBO655404:IBO655405 ILK655404:ILK655405 IVG655404:IVG655405 JFC655404:JFC655405 JOY655404:JOY655405 JYU655404:JYU655405 KIQ655404:KIQ655405 KSM655404:KSM655405 LCI655404:LCI655405 LME655404:LME655405 LWA655404:LWA655405 MFW655404:MFW655405 MPS655404:MPS655405 MZO655404:MZO655405 NJK655404:NJK655405 NTG655404:NTG655405 ODC655404:ODC655405 OMY655404:OMY655405 OWU655404:OWU655405 PGQ655404:PGQ655405 PQM655404:PQM655405 QAI655404:QAI655405 QKE655404:QKE655405 QUA655404:QUA655405 RDW655404:RDW655405 RNS655404:RNS655405 RXO655404:RXO655405 SHK655404:SHK655405 SRG655404:SRG655405 TBC655404:TBC655405 TKY655404:TKY655405 TUU655404:TUU655405 UEQ655404:UEQ655405 UOM655404:UOM655405 UYI655404:UYI655405 VIE655404:VIE655405 VSA655404:VSA655405 WBW655404:WBW655405 WLS655404:WLS655405 WVO655404:WVO655405 E720940:E720941 JC720940:JC720941 SY720940:SY720941 ACU720940:ACU720941 AMQ720940:AMQ720941 AWM720940:AWM720941 BGI720940:BGI720941 BQE720940:BQE720941 CAA720940:CAA720941 CJW720940:CJW720941 CTS720940:CTS720941 DDO720940:DDO720941 DNK720940:DNK720941 DXG720940:DXG720941 EHC720940:EHC720941 EQY720940:EQY720941 FAU720940:FAU720941 FKQ720940:FKQ720941 FUM720940:FUM720941 GEI720940:GEI720941 GOE720940:GOE720941 GYA720940:GYA720941 HHW720940:HHW720941 HRS720940:HRS720941 IBO720940:IBO720941 ILK720940:ILK720941 IVG720940:IVG720941 JFC720940:JFC720941 JOY720940:JOY720941 JYU720940:JYU720941 KIQ720940:KIQ720941 KSM720940:KSM720941 LCI720940:LCI720941 LME720940:LME720941 LWA720940:LWA720941 MFW720940:MFW720941 MPS720940:MPS720941 MZO720940:MZO720941 NJK720940:NJK720941 NTG720940:NTG720941 ODC720940:ODC720941 OMY720940:OMY720941 OWU720940:OWU720941 PGQ720940:PGQ720941 PQM720940:PQM720941 QAI720940:QAI720941 QKE720940:QKE720941 QUA720940:QUA720941 RDW720940:RDW720941 RNS720940:RNS720941 RXO720940:RXO720941 SHK720940:SHK720941 SRG720940:SRG720941 TBC720940:TBC720941 TKY720940:TKY720941 TUU720940:TUU720941 UEQ720940:UEQ720941 UOM720940:UOM720941 UYI720940:UYI720941 VIE720940:VIE720941 VSA720940:VSA720941 WBW720940:WBW720941 WLS720940:WLS720941 WVO720940:WVO720941 E786476:E786477 JC786476:JC786477 SY786476:SY786477 ACU786476:ACU786477 AMQ786476:AMQ786477 AWM786476:AWM786477 BGI786476:BGI786477 BQE786476:BQE786477 CAA786476:CAA786477 CJW786476:CJW786477 CTS786476:CTS786477 DDO786476:DDO786477 DNK786476:DNK786477 DXG786476:DXG786477 EHC786476:EHC786477 EQY786476:EQY786477 FAU786476:FAU786477 FKQ786476:FKQ786477 FUM786476:FUM786477 GEI786476:GEI786477 GOE786476:GOE786477 GYA786476:GYA786477 HHW786476:HHW786477 HRS786476:HRS786477 IBO786476:IBO786477 ILK786476:ILK786477 IVG786476:IVG786477 JFC786476:JFC786477 JOY786476:JOY786477 JYU786476:JYU786477 KIQ786476:KIQ786477 KSM786476:KSM786477 LCI786476:LCI786477 LME786476:LME786477 LWA786476:LWA786477 MFW786476:MFW786477 MPS786476:MPS786477 MZO786476:MZO786477 NJK786476:NJK786477 NTG786476:NTG786477 ODC786476:ODC786477 OMY786476:OMY786477 OWU786476:OWU786477 PGQ786476:PGQ786477 PQM786476:PQM786477 QAI786476:QAI786477 QKE786476:QKE786477 QUA786476:QUA786477 RDW786476:RDW786477 RNS786476:RNS786477 RXO786476:RXO786477 SHK786476:SHK786477 SRG786476:SRG786477 TBC786476:TBC786477 TKY786476:TKY786477 TUU786476:TUU786477 UEQ786476:UEQ786477 UOM786476:UOM786477 UYI786476:UYI786477 VIE786476:VIE786477 VSA786476:VSA786477 WBW786476:WBW786477 WLS786476:WLS786477 WVO786476:WVO786477 E852012:E852013 JC852012:JC852013 SY852012:SY852013 ACU852012:ACU852013 AMQ852012:AMQ852013 AWM852012:AWM852013 BGI852012:BGI852013 BQE852012:BQE852013 CAA852012:CAA852013 CJW852012:CJW852013 CTS852012:CTS852013 DDO852012:DDO852013 DNK852012:DNK852013 DXG852012:DXG852013 EHC852012:EHC852013 EQY852012:EQY852013 FAU852012:FAU852013 FKQ852012:FKQ852013 FUM852012:FUM852013 GEI852012:GEI852013 GOE852012:GOE852013 GYA852012:GYA852013 HHW852012:HHW852013 HRS852012:HRS852013 IBO852012:IBO852013 ILK852012:ILK852013 IVG852012:IVG852013 JFC852012:JFC852013 JOY852012:JOY852013 JYU852012:JYU852013 KIQ852012:KIQ852013 KSM852012:KSM852013 LCI852012:LCI852013 LME852012:LME852013 LWA852012:LWA852013 MFW852012:MFW852013 MPS852012:MPS852013 MZO852012:MZO852013 NJK852012:NJK852013 NTG852012:NTG852013 ODC852012:ODC852013 OMY852012:OMY852013 OWU852012:OWU852013 PGQ852012:PGQ852013 PQM852012:PQM852013 QAI852012:QAI852013 QKE852012:QKE852013 QUA852012:QUA852013 RDW852012:RDW852013 RNS852012:RNS852013 RXO852012:RXO852013 SHK852012:SHK852013 SRG852012:SRG852013 TBC852012:TBC852013 TKY852012:TKY852013 TUU852012:TUU852013 UEQ852012:UEQ852013 UOM852012:UOM852013 UYI852012:UYI852013 VIE852012:VIE852013 VSA852012:VSA852013 WBW852012:WBW852013 WLS852012:WLS852013 WVO852012:WVO852013 E917548:E917549 JC917548:JC917549 SY917548:SY917549 ACU917548:ACU917549 AMQ917548:AMQ917549 AWM917548:AWM917549 BGI917548:BGI917549 BQE917548:BQE917549 CAA917548:CAA917549 CJW917548:CJW917549 CTS917548:CTS917549 DDO917548:DDO917549 DNK917548:DNK917549 DXG917548:DXG917549 EHC917548:EHC917549 EQY917548:EQY917549 FAU917548:FAU917549 FKQ917548:FKQ917549 FUM917548:FUM917549 GEI917548:GEI917549 GOE917548:GOE917549 GYA917548:GYA917549 HHW917548:HHW917549 HRS917548:HRS917549 IBO917548:IBO917549 ILK917548:ILK917549 IVG917548:IVG917549 JFC917548:JFC917549 JOY917548:JOY917549 JYU917548:JYU917549 KIQ917548:KIQ917549 KSM917548:KSM917549 LCI917548:LCI917549 LME917548:LME917549 LWA917548:LWA917549 MFW917548:MFW917549 MPS917548:MPS917549 MZO917548:MZO917549 NJK917548:NJK917549 NTG917548:NTG917549 ODC917548:ODC917549 OMY917548:OMY917549 OWU917548:OWU917549 PGQ917548:PGQ917549 PQM917548:PQM917549 QAI917548:QAI917549 QKE917548:QKE917549 QUA917548:QUA917549 RDW917548:RDW917549 RNS917548:RNS917549 RXO917548:RXO917549 SHK917548:SHK917549 SRG917548:SRG917549 TBC917548:TBC917549 TKY917548:TKY917549 TUU917548:TUU917549 UEQ917548:UEQ917549 UOM917548:UOM917549 UYI917548:UYI917549 VIE917548:VIE917549 VSA917548:VSA917549 WBW917548:WBW917549 WLS917548:WLS917549 WVO917548:WVO917549 E983084:E983085 JC983084:JC983085 SY983084:SY983085 ACU983084:ACU983085 AMQ983084:AMQ983085 AWM983084:AWM983085 BGI983084:BGI983085 BQE983084:BQE983085 CAA983084:CAA983085 CJW983084:CJW983085 CTS983084:CTS983085 DDO983084:DDO983085 DNK983084:DNK983085 DXG983084:DXG983085 EHC983084:EHC983085 EQY983084:EQY983085 FAU983084:FAU983085 FKQ983084:FKQ983085 FUM983084:FUM983085 GEI983084:GEI983085 GOE983084:GOE983085 GYA983084:GYA983085 HHW983084:HHW983085 HRS983084:HRS983085 IBO983084:IBO983085 ILK983084:ILK983085 IVG983084:IVG983085 JFC983084:JFC983085 JOY983084:JOY983085 JYU983084:JYU983085 KIQ983084:KIQ983085 KSM983084:KSM983085 LCI983084:LCI983085 LME983084:LME983085 LWA983084:LWA983085 MFW983084:MFW983085 MPS983084:MPS983085 MZO983084:MZO983085 NJK983084:NJK983085 NTG983084:NTG983085 ODC983084:ODC983085 OMY983084:OMY983085 OWU983084:OWU983085 PGQ983084:PGQ983085 PQM983084:PQM983085 QAI983084:QAI983085 QKE983084:QKE983085 QUA983084:QUA983085 RDW983084:RDW983085 RNS983084:RNS983085 RXO983084:RXO983085 SHK983084:SHK983085 SRG983084:SRG983085 TBC983084:TBC983085 TKY983084:TKY983085 TUU983084:TUU983085 UEQ983084:UEQ983085 UOM983084:UOM983085 UYI983084:UYI983085 VIE983084:VIE983085 VSA983084:VSA983085 WBW983084:WBW983085 WLS983084:WLS983085 WVO983084:WVO983085">
      <formula1>"null"</formula1>
    </dataValidation>
  </dataValidations>
  <printOptions horizontalCentered="1" verticalCentered="1"/>
  <pageMargins left="0.43307086614173229" right="0.23622047244094491" top="0.74803149606299213" bottom="0.74803149606299213" header="0.31496062992125984" footer="0.31496062992125984"/>
  <pageSetup scale="52" orientation="landscape" r:id="rId1"/>
  <headerFooter alignWithMargins="0">
    <oddHeader>&amp;C&amp;G</oddHeader>
    <oddFooter>&amp;L&amp;G&amp;R&amp;G</oddFooter>
  </headerFooter>
  <rowBreaks count="1" manualBreakCount="1">
    <brk id="52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5897D94EA01F4A9B77081A3A53517D" ma:contentTypeVersion="15" ma:contentTypeDescription="Crear nuevo documento." ma:contentTypeScope="" ma:versionID="e692190c7435edfc365fa9ebbb7bb95a">
  <xsd:schema xmlns:xsd="http://www.w3.org/2001/XMLSchema" xmlns:xs="http://www.w3.org/2001/XMLSchema" xmlns:p="http://schemas.microsoft.com/office/2006/metadata/properties" xmlns:ns2="1d4a4928-5a08-4e12-bf9f-9b5fe794ebb3" xmlns:ns3="66622944-f029-4d47-a368-5d8ee3cae5d5" xmlns:ns4="1df76daa-fa4c-4c26-aee6-0f3ec3407db7" targetNamespace="http://schemas.microsoft.com/office/2006/metadata/properties" ma:root="true" ma:fieldsID="c14869a736177595325065c1eac3f08f" ns2:_="" ns3:_="" ns4:_="">
    <xsd:import namespace="1d4a4928-5a08-4e12-bf9f-9b5fe794ebb3"/>
    <xsd:import namespace="66622944-f029-4d47-a368-5d8ee3cae5d5"/>
    <xsd:import namespace="1df76daa-fa4c-4c26-aee6-0f3ec3407d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4a4928-5a08-4e12-bf9f-9b5fe794eb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622944-f029-4d47-a368-5d8ee3cae5d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76daa-fa4c-4c26-aee6-0f3ec3407db7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853bce61-134a-4066-8111-77d9601f713f}" ma:internalName="TaxCatchAll" ma:showField="CatchAllData" ma:web="1df76daa-fa4c-4c26-aee6-0f3ec3407d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4a4928-5a08-4e12-bf9f-9b5fe794ebb3">
      <Terms xmlns="http://schemas.microsoft.com/office/infopath/2007/PartnerControls"/>
    </lcf76f155ced4ddcb4097134ff3c332f>
    <TaxCatchAll xmlns="1df76daa-fa4c-4c26-aee6-0f3ec3407d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651ABE-3DF4-4FCD-815B-FDECC64738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4a4928-5a08-4e12-bf9f-9b5fe794ebb3"/>
    <ds:schemaRef ds:uri="66622944-f029-4d47-a368-5d8ee3cae5d5"/>
    <ds:schemaRef ds:uri="1df76daa-fa4c-4c26-aee6-0f3ec3407d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03B1D9-78B0-44E1-957F-08A8258A4641}">
  <ds:schemaRefs>
    <ds:schemaRef ds:uri="http://www.w3.org/XML/1998/namespace"/>
    <ds:schemaRef ds:uri="http://schemas.microsoft.com/office/2006/metadata/properties"/>
    <ds:schemaRef ds:uri="1d4a4928-5a08-4e12-bf9f-9b5fe794ebb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66622944-f029-4d47-a368-5d8ee3cae5d5"/>
    <ds:schemaRef ds:uri="1df76daa-fa4c-4c26-aee6-0f3ec3407db7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BE0142B-F42C-4C21-8F75-D5F5B06110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Mayo 2025</vt:lpstr>
      <vt:lpstr>Febrero (2)</vt:lpstr>
      <vt:lpstr>'Febrero (2)'!Área_de_impresión</vt:lpstr>
      <vt:lpstr>'Mayo 2025'!Área_de_impresión</vt:lpstr>
      <vt:lpstr>'Febrero (2)'!Títulos_a_imprimir</vt:lpstr>
      <vt:lpstr>'Mayo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Rosita</dc:creator>
  <cp:lastModifiedBy>MORRISON TARQUINO DAZA</cp:lastModifiedBy>
  <cp:lastPrinted>2025-05-02T20:12:15Z</cp:lastPrinted>
  <dcterms:created xsi:type="dcterms:W3CDTF">2020-09-02T15:12:56Z</dcterms:created>
  <dcterms:modified xsi:type="dcterms:W3CDTF">2025-06-26T15:36:02Z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0x0101006C5897D94EA01F4A9B77081A3A53517D</vt:lpwstr>
  </property>
</Properties>
</file>